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000" activeTab="0"/>
  </bookViews>
  <sheets>
    <sheet name="с изменен" sheetId="1" r:id="rId1"/>
  </sheets>
  <definedNames>
    <definedName name="_xlnm.Print_Titles" localSheetId="0">'с изменен'!$7:$7</definedName>
  </definedNames>
  <calcPr fullCalcOnLoad="1"/>
</workbook>
</file>

<file path=xl/sharedStrings.xml><?xml version="1.0" encoding="utf-8"?>
<sst xmlns="http://schemas.openxmlformats.org/spreadsheetml/2006/main" count="88" uniqueCount="83">
  <si>
    <t xml:space="preserve">Ожидаемое исполнение бюджета </t>
  </si>
  <si>
    <t>Исполнено к бюджету</t>
  </si>
  <si>
    <t>%</t>
  </si>
  <si>
    <t>Доходы бюджета - Всего</t>
  </si>
  <si>
    <t>Налоговые и неналоговые доходы</t>
  </si>
  <si>
    <t>Налоги на прибыль, доходы</t>
  </si>
  <si>
    <t xml:space="preserve"> 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</si>
  <si>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</si>
  <si>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</si>
  <si>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</si>
  <si>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 xml:space="preserve">    Налог, взимаемый в связи с     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</si>
  <si>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</si>
  <si>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</si>
  <si>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</si>
  <si>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</si>
  <si>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</si>
  <si>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</si>
  <si>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</si>
  <si>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</si>
  <si>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Налоги и сборы  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</si>
  <si>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</si>
  <si>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</si>
  <si>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</si>
  <si>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</si>
  <si>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</si>
  <si>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</si>
  <si>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</si>
  <si>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</si>
  <si>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</si>
  <si>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</si>
  <si>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</si>
  <si>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</si>
  <si>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 от других бюджетов бюджетной системы</t>
  </si>
  <si>
    <t>Безвозмездные поступления от государственных муниципальных организаций</t>
  </si>
  <si>
    <t>Х</t>
  </si>
  <si>
    <t>Возврат остатков субсидий, субвенций и иных межбюджетных трансфертов, имеющих целевое назначение, прошлых лет</t>
  </si>
  <si>
    <t>Расходы бюджета - Итого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</si>
  <si>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</si>
  <si>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</si>
  <si>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</si>
  <si>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</si>
  <si>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</si>
  <si>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</si>
  <si>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</si>
  <si>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</si>
  <si>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</si>
  <si>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</si>
  <si>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</si>
  <si>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</si>
  <si>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</si>
  <si>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</si>
  <si>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</si>
  <si>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</si>
  <si>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</si>
  <si>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</si>
  <si>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</si>
  <si>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</si>
  <si>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долга</t>
  </si>
  <si>
    <t>Межбюджетные трансферты бюджетам субъектов Российской Федерации и муниципальных образований</t>
  </si>
  <si>
    <t>Результат исполнения бюджета (дефицит "--", профицит "+")</t>
  </si>
  <si>
    <t>Источники финансирования дефицита бюджета - всего</t>
  </si>
  <si>
    <t>Общеэкономические вопросы</t>
  </si>
  <si>
    <t>Прочие безвозмездные поступления в бюджеты субъектов РФ</t>
  </si>
  <si>
    <t xml:space="preserve">                                                                                                      </t>
  </si>
  <si>
    <t xml:space="preserve"> (тыс. рублей)</t>
  </si>
  <si>
    <t>Наименование</t>
  </si>
  <si>
    <t xml:space="preserve">Дотация на выравнивание уровня бюджетной обеспеченности бюджетов  поселений из бюджета муниципального образования Кавказский район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</si>
  <si>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</si>
  <si>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 субъектов Российской Федерации</t>
  </si>
  <si>
    <t>Прочие субсидии бюджетам поселений</t>
  </si>
  <si>
    <t>И.Б.Костенко</t>
  </si>
  <si>
    <t>Доходы от оказания платных услуг (работ) и компенсация затрат государства</t>
  </si>
  <si>
    <t>Глава Мирского сельского поселения</t>
  </si>
  <si>
    <t>Налоги на товары, (работы, услуги), реализуемые на территории Российской Федерации</t>
  </si>
  <si>
    <t xml:space="preserve">          Государственная пошлина за государственную регистрацию, а также  за совершение прочих юридически значимых действий</t>
  </si>
  <si>
    <t>Иные межбюджетные трансферты</t>
  </si>
  <si>
    <t xml:space="preserve">       Доходы от возмещения ущерба при возникновении страховых случаев</t>
  </si>
  <si>
    <t xml:space="preserve">       Денежные взыскания (штрафы) </t>
  </si>
  <si>
    <t>Прочие безвозмездные поступления в бюджеты сельских поселений</t>
  </si>
  <si>
    <t>Оценка ожидаемого исполнения бюджета Мирского сельского поселения Кавказского района за 2017 год</t>
  </si>
  <si>
    <t>Уточненный  бюджет на 01.11.2017 г.</t>
  </si>
  <si>
    <t>за 2017 год</t>
  </si>
  <si>
    <t>Доходы от использования имущества, находящегося в муниципальной собственности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</si>
</sst>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72" fontId="5" fillId="0" borderId="0" xfId="0" applyNumberFormat="1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 wrapText="1"/>
    </xf>
    <xf numFmtId="172" fontId="6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 wrapText="1"/>
    </xf>
    <xf numFmtId="172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2"/>
    </xf>
    <xf numFmtId="0" fontId="3" fillId="0" borderId="12" xfId="0" applyFont="1" applyFill="1" applyBorder="1" applyAlignment="1">
      <alignment horizontal="left" vertical="center" wrapText="1" indent="3"/>
    </xf>
    <xf numFmtId="172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 indent="3"/>
    </xf>
    <xf numFmtId="0" fontId="6" fillId="33" borderId="12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1"/>
  <sheetViews>
    <sheetView tabSelected="1" zoomScale="88" zoomScaleNormal="88" zoomScalePageLayoutView="0" workbookViewId="0" topLeftCell="A1">
      <selection activeCell="C79" sqref="C79"/>
    </sheetView>
  </sheetViews>
  <sheetFormatPr defaultColWidth="9.140625" defaultRowHeight="15"/>
  <cols>
    <col min="1" max="1" width="81.7109375" style="2" customWidth="1"/>
    <col min="2" max="2" width="18.57421875" style="1" customWidth="1"/>
    <col min="3" max="3" width="17.7109375" style="1" customWidth="1"/>
    <col min="4" max="4" width="13.8515625" style="1" customWidth="1"/>
    <col min="5" max="5" width="18.00390625" style="1" hidden="1" customWidth="1"/>
    <col min="6" max="6" width="16.140625" style="1" hidden="1" customWidth="1"/>
    <col min="7" max="9" width="0" style="2" hidden="1" customWidth="1"/>
    <col min="10" max="16384" width="9.140625" style="2" customWidth="1"/>
  </cols>
  <sheetData>
    <row r="2" spans="1:4" ht="21.75" customHeight="1">
      <c r="A2" s="26" t="s">
        <v>79</v>
      </c>
      <c r="B2" s="27"/>
      <c r="C2" s="27"/>
      <c r="D2" s="27"/>
    </row>
    <row r="3" ht="39" customHeight="1">
      <c r="A3" s="3"/>
    </row>
    <row r="4" spans="1:4" ht="16.5">
      <c r="A4" s="4" t="s">
        <v>63</v>
      </c>
      <c r="D4" s="11" t="s">
        <v>64</v>
      </c>
    </row>
    <row r="5" spans="1:4" ht="56.25">
      <c r="A5" s="28" t="s">
        <v>65</v>
      </c>
      <c r="B5" s="30" t="s">
        <v>80</v>
      </c>
      <c r="C5" s="5" t="s">
        <v>0</v>
      </c>
      <c r="D5" s="5" t="s">
        <v>1</v>
      </c>
    </row>
    <row r="6" spans="1:4" ht="18.75">
      <c r="A6" s="29"/>
      <c r="B6" s="31"/>
      <c r="C6" s="6" t="s">
        <v>81</v>
      </c>
      <c r="D6" s="6" t="s">
        <v>2</v>
      </c>
    </row>
    <row r="7" spans="1:4" s="14" customFormat="1" ht="18.75">
      <c r="A7" s="12">
        <v>1</v>
      </c>
      <c r="B7" s="13">
        <v>2</v>
      </c>
      <c r="C7" s="13">
        <v>3</v>
      </c>
      <c r="D7" s="13">
        <v>4</v>
      </c>
    </row>
    <row r="8" spans="1:4" ht="18.75">
      <c r="A8" s="15" t="s">
        <v>3</v>
      </c>
      <c r="B8" s="16">
        <f>B9+B46</f>
        <v>18237</v>
      </c>
      <c r="C8" s="16">
        <f>C9+C46</f>
        <v>19305.6</v>
      </c>
      <c r="D8" s="16">
        <f>C8/B8*100</f>
        <v>105.85951636782364</v>
      </c>
    </row>
    <row r="9" spans="1:4" ht="18.75">
      <c r="A9" s="15" t="s">
        <v>4</v>
      </c>
      <c r="B9" s="16">
        <f>B12+B20+B21+B34+B15+B33+B42</f>
        <v>10850.8</v>
      </c>
      <c r="C9" s="16">
        <f>C12+C20+C21+C34+C15+C33+C42+C45</f>
        <v>11919.399999999998</v>
      </c>
      <c r="D9" s="16">
        <f>C9/B9*100</f>
        <v>109.84812179747114</v>
      </c>
    </row>
    <row r="10" spans="1:4" ht="18.75">
      <c r="A10" s="17" t="s">
        <v>5</v>
      </c>
      <c r="B10" s="18">
        <f>B12</f>
        <v>1900</v>
      </c>
      <c r="C10" s="18">
        <v>1810</v>
      </c>
      <c r="D10" s="18">
        <f>C10/B10*100</f>
        <v>95.26315789473684</v>
      </c>
    </row>
    <row r="11" spans="1:4" ht="18.75" hidden="1">
      <c r="A11" s="19"/>
      <c r="B11" s="18"/>
      <c r="C11" s="18"/>
      <c r="D11" s="18" t="e">
        <f aca="true" t="shared" si="0" ref="D11:D57">C11/B11*100</f>
        <v>#DIV/0!</v>
      </c>
    </row>
    <row r="12" spans="1:4" ht="18.75">
      <c r="A12" s="19" t="s">
        <v>6</v>
      </c>
      <c r="B12" s="18">
        <v>1900</v>
      </c>
      <c r="C12" s="18">
        <v>1810</v>
      </c>
      <c r="D12" s="18">
        <f t="shared" si="0"/>
        <v>95.26315789473684</v>
      </c>
    </row>
    <row r="13" spans="1:4" ht="37.5" hidden="1">
      <c r="A13" s="17" t="s">
        <v>7</v>
      </c>
      <c r="B13" s="18"/>
      <c r="C13" s="18"/>
      <c r="D13" s="18" t="e">
        <f t="shared" si="0"/>
        <v>#DIV/0!</v>
      </c>
    </row>
    <row r="14" spans="1:4" ht="37.5" hidden="1">
      <c r="A14" s="20" t="s">
        <v>8</v>
      </c>
      <c r="B14" s="18"/>
      <c r="C14" s="18"/>
      <c r="D14" s="18" t="e">
        <f t="shared" si="0"/>
        <v>#DIV/0!</v>
      </c>
    </row>
    <row r="15" spans="1:4" ht="37.5">
      <c r="A15" s="17" t="s">
        <v>73</v>
      </c>
      <c r="B15" s="18">
        <f>B16</f>
        <v>1632.8</v>
      </c>
      <c r="C15" s="18">
        <f>C16</f>
        <v>1632.8</v>
      </c>
      <c r="D15" s="18">
        <f t="shared" si="0"/>
        <v>100</v>
      </c>
    </row>
    <row r="16" spans="1:4" ht="37.5">
      <c r="A16" s="20" t="s">
        <v>8</v>
      </c>
      <c r="B16" s="18">
        <v>1632.8</v>
      </c>
      <c r="C16" s="18">
        <v>1632.8</v>
      </c>
      <c r="D16" s="18">
        <f t="shared" si="0"/>
        <v>100</v>
      </c>
    </row>
    <row r="17" spans="1:4" ht="18.75">
      <c r="A17" s="17" t="s">
        <v>9</v>
      </c>
      <c r="B17" s="18">
        <f>B20</f>
        <v>1160</v>
      </c>
      <c r="C17" s="18">
        <f>C20</f>
        <v>1179.9</v>
      </c>
      <c r="D17" s="18">
        <f t="shared" si="0"/>
        <v>101.71551724137933</v>
      </c>
    </row>
    <row r="18" spans="1:4" ht="37.5" hidden="1">
      <c r="A18" s="20" t="s">
        <v>10</v>
      </c>
      <c r="B18" s="18"/>
      <c r="C18" s="18"/>
      <c r="D18" s="18" t="e">
        <f t="shared" si="0"/>
        <v>#DIV/0!</v>
      </c>
    </row>
    <row r="19" spans="1:4" ht="37.5" hidden="1">
      <c r="A19" s="20" t="s">
        <v>11</v>
      </c>
      <c r="B19" s="18"/>
      <c r="C19" s="18"/>
      <c r="D19" s="18" t="e">
        <f t="shared" si="0"/>
        <v>#DIV/0!</v>
      </c>
    </row>
    <row r="20" spans="1:4" ht="18.75">
      <c r="A20" s="20" t="s">
        <v>12</v>
      </c>
      <c r="B20" s="18">
        <v>1160</v>
      </c>
      <c r="C20" s="18">
        <v>1179.9</v>
      </c>
      <c r="D20" s="18">
        <f t="shared" si="0"/>
        <v>101.71551724137933</v>
      </c>
    </row>
    <row r="21" spans="1:4" ht="18.75">
      <c r="A21" s="17" t="s">
        <v>13</v>
      </c>
      <c r="B21" s="18">
        <f>B22+B26</f>
        <v>6150</v>
      </c>
      <c r="C21" s="18">
        <f>C22+C26</f>
        <v>7280</v>
      </c>
      <c r="D21" s="18">
        <f t="shared" si="0"/>
        <v>118.37398373983741</v>
      </c>
    </row>
    <row r="22" spans="1:4" ht="18.75">
      <c r="A22" s="20" t="s">
        <v>14</v>
      </c>
      <c r="B22" s="18">
        <v>380</v>
      </c>
      <c r="C22" s="18">
        <v>380</v>
      </c>
      <c r="D22" s="18">
        <f t="shared" si="0"/>
        <v>100</v>
      </c>
    </row>
    <row r="23" spans="1:4" ht="18.75" hidden="1">
      <c r="A23" s="20" t="s">
        <v>15</v>
      </c>
      <c r="B23" s="18"/>
      <c r="C23" s="18"/>
      <c r="D23" s="18" t="e">
        <f t="shared" si="0"/>
        <v>#DIV/0!</v>
      </c>
    </row>
    <row r="24" spans="1:4" ht="18.75" hidden="1">
      <c r="A24" s="20" t="s">
        <v>16</v>
      </c>
      <c r="B24" s="18"/>
      <c r="C24" s="18"/>
      <c r="D24" s="18" t="e">
        <f t="shared" si="0"/>
        <v>#DIV/0!</v>
      </c>
    </row>
    <row r="25" spans="1:4" ht="18.75" hidden="1">
      <c r="A25" s="20" t="s">
        <v>17</v>
      </c>
      <c r="B25" s="18"/>
      <c r="C25" s="18"/>
      <c r="D25" s="18" t="e">
        <f t="shared" si="0"/>
        <v>#DIV/0!</v>
      </c>
    </row>
    <row r="26" spans="1:4" ht="18.75">
      <c r="A26" s="20" t="s">
        <v>18</v>
      </c>
      <c r="B26" s="18">
        <v>5770</v>
      </c>
      <c r="C26" s="18">
        <v>6900</v>
      </c>
      <c r="D26" s="18">
        <f t="shared" si="0"/>
        <v>119.5840554592721</v>
      </c>
    </row>
    <row r="27" spans="1:4" ht="37.5" hidden="1">
      <c r="A27" s="17" t="s">
        <v>19</v>
      </c>
      <c r="B27" s="18"/>
      <c r="C27" s="18"/>
      <c r="D27" s="18" t="e">
        <f t="shared" si="0"/>
        <v>#DIV/0!</v>
      </c>
    </row>
    <row r="28" spans="1:4" ht="18.75" hidden="1">
      <c r="A28" s="20" t="s">
        <v>20</v>
      </c>
      <c r="B28" s="18"/>
      <c r="C28" s="18"/>
      <c r="D28" s="18" t="e">
        <f t="shared" si="0"/>
        <v>#DIV/0!</v>
      </c>
    </row>
    <row r="29" spans="1:4" ht="41.25" customHeight="1" hidden="1">
      <c r="A29" s="20" t="s">
        <v>21</v>
      </c>
      <c r="B29" s="18"/>
      <c r="C29" s="18"/>
      <c r="D29" s="18" t="e">
        <f t="shared" si="0"/>
        <v>#DIV/0!</v>
      </c>
    </row>
    <row r="30" spans="1:4" ht="18.75" hidden="1">
      <c r="A30" s="17" t="s">
        <v>22</v>
      </c>
      <c r="B30" s="18"/>
      <c r="C30" s="18"/>
      <c r="D30" s="18" t="e">
        <f t="shared" si="0"/>
        <v>#DIV/0!</v>
      </c>
    </row>
    <row r="31" spans="1:4" ht="37.5" hidden="1">
      <c r="A31" s="17" t="s">
        <v>23</v>
      </c>
      <c r="B31" s="18"/>
      <c r="C31" s="18"/>
      <c r="D31" s="18" t="e">
        <f t="shared" si="0"/>
        <v>#DIV/0!</v>
      </c>
    </row>
    <row r="32" spans="1:4" ht="18.75">
      <c r="A32" s="17" t="s">
        <v>22</v>
      </c>
      <c r="B32" s="18">
        <v>8</v>
      </c>
      <c r="C32" s="18">
        <v>8</v>
      </c>
      <c r="D32" s="18">
        <v>0</v>
      </c>
    </row>
    <row r="33" spans="1:4" ht="37.5">
      <c r="A33" s="23" t="s">
        <v>74</v>
      </c>
      <c r="B33" s="18">
        <v>8</v>
      </c>
      <c r="C33" s="18">
        <v>8</v>
      </c>
      <c r="D33" s="18">
        <v>0</v>
      </c>
    </row>
    <row r="34" spans="1:4" ht="37.5">
      <c r="A34" s="17" t="s">
        <v>82</v>
      </c>
      <c r="B34" s="18">
        <v>0</v>
      </c>
      <c r="C34" s="18">
        <v>4.4</v>
      </c>
      <c r="D34" s="18">
        <v>0</v>
      </c>
    </row>
    <row r="35" spans="1:4" ht="18.75" hidden="1">
      <c r="A35" s="17" t="s">
        <v>24</v>
      </c>
      <c r="B35" s="18"/>
      <c r="C35" s="18"/>
      <c r="D35" s="18" t="e">
        <f t="shared" si="0"/>
        <v>#DIV/0!</v>
      </c>
    </row>
    <row r="36" spans="1:4" ht="37.5" hidden="1">
      <c r="A36" s="17" t="s">
        <v>25</v>
      </c>
      <c r="B36" s="18"/>
      <c r="C36" s="18"/>
      <c r="D36" s="18" t="e">
        <f t="shared" si="0"/>
        <v>#DIV/0!</v>
      </c>
    </row>
    <row r="37" spans="1:4" ht="42" customHeight="1" hidden="1">
      <c r="A37" s="24"/>
      <c r="B37" s="18"/>
      <c r="C37" s="18"/>
      <c r="D37" s="18">
        <v>0</v>
      </c>
    </row>
    <row r="38" spans="1:4" ht="42" customHeight="1" hidden="1">
      <c r="A38" s="17" t="s">
        <v>71</v>
      </c>
      <c r="B38" s="18">
        <v>0</v>
      </c>
      <c r="C38" s="18">
        <v>0</v>
      </c>
      <c r="D38" s="18">
        <v>0</v>
      </c>
    </row>
    <row r="39" spans="1:4" ht="27.75" customHeight="1" hidden="1">
      <c r="A39" s="17" t="s">
        <v>26</v>
      </c>
      <c r="B39" s="18"/>
      <c r="C39" s="18"/>
      <c r="D39" s="18" t="e">
        <f>C39/B39*100</f>
        <v>#DIV/0!</v>
      </c>
    </row>
    <row r="40" spans="1:4" ht="21.75" customHeight="1" hidden="1">
      <c r="A40" s="17" t="s">
        <v>29</v>
      </c>
      <c r="B40" s="18">
        <v>0</v>
      </c>
      <c r="C40" s="18">
        <v>0</v>
      </c>
      <c r="D40" s="18"/>
    </row>
    <row r="41" spans="1:4" ht="18.75" hidden="1">
      <c r="A41" s="17" t="s">
        <v>27</v>
      </c>
      <c r="B41" s="18"/>
      <c r="C41" s="18"/>
      <c r="D41" s="18" t="e">
        <f t="shared" si="0"/>
        <v>#DIV/0!</v>
      </c>
    </row>
    <row r="42" spans="1:4" ht="18.75" hidden="1">
      <c r="A42" s="17" t="s">
        <v>28</v>
      </c>
      <c r="B42" s="18"/>
      <c r="C42" s="18"/>
      <c r="D42" s="18" t="e">
        <f t="shared" si="0"/>
        <v>#DIV/0!</v>
      </c>
    </row>
    <row r="43" spans="1:4" ht="37.5" hidden="1">
      <c r="A43" s="17" t="s">
        <v>76</v>
      </c>
      <c r="B43" s="18">
        <v>0</v>
      </c>
      <c r="C43" s="18"/>
      <c r="D43" s="18">
        <v>0</v>
      </c>
    </row>
    <row r="44" spans="1:4" ht="18.75" hidden="1">
      <c r="A44" s="17" t="s">
        <v>77</v>
      </c>
      <c r="B44" s="18"/>
      <c r="C44" s="18"/>
      <c r="D44" s="18" t="e">
        <f t="shared" si="0"/>
        <v>#DIV/0!</v>
      </c>
    </row>
    <row r="45" spans="1:4" ht="18.75">
      <c r="A45" s="17" t="s">
        <v>29</v>
      </c>
      <c r="B45" s="18">
        <v>4.3</v>
      </c>
      <c r="C45" s="18">
        <v>4.3</v>
      </c>
      <c r="D45" s="18">
        <v>0</v>
      </c>
    </row>
    <row r="46" spans="1:5" ht="18.75">
      <c r="A46" s="25" t="s">
        <v>30</v>
      </c>
      <c r="B46" s="16">
        <f>B48+B49+B50+B51+B52+B58+B56+B57</f>
        <v>7386.2</v>
      </c>
      <c r="C46" s="16">
        <f>C48+C49+C50+C51+C56+C57+C58</f>
        <v>7386.2</v>
      </c>
      <c r="D46" s="16">
        <f>C46/B46*100</f>
        <v>100</v>
      </c>
      <c r="E46" s="1">
        <f>C46-B46</f>
        <v>0</v>
      </c>
    </row>
    <row r="47" spans="1:5" ht="37.5" hidden="1">
      <c r="A47" s="17" t="s">
        <v>31</v>
      </c>
      <c r="B47" s="18"/>
      <c r="C47" s="18"/>
      <c r="D47" s="18" t="e">
        <f t="shared" si="0"/>
        <v>#DIV/0!</v>
      </c>
      <c r="E47" s="1">
        <f>C47-B47</f>
        <v>0</v>
      </c>
    </row>
    <row r="48" spans="1:5" ht="56.25">
      <c r="A48" s="17" t="s">
        <v>66</v>
      </c>
      <c r="B48" s="18">
        <v>1976.7</v>
      </c>
      <c r="C48" s="18">
        <v>1976.7</v>
      </c>
      <c r="D48" s="18">
        <f t="shared" si="0"/>
        <v>100</v>
      </c>
      <c r="E48" s="1">
        <f>C48-B48</f>
        <v>0</v>
      </c>
    </row>
    <row r="49" spans="1:4" ht="18.75">
      <c r="A49" s="17" t="s">
        <v>69</v>
      </c>
      <c r="B49" s="18">
        <v>4998.7</v>
      </c>
      <c r="C49" s="18">
        <v>4998.7</v>
      </c>
      <c r="D49" s="18">
        <f t="shared" si="0"/>
        <v>100</v>
      </c>
    </row>
    <row r="50" spans="1:5" ht="56.25">
      <c r="A50" s="17" t="s">
        <v>67</v>
      </c>
      <c r="B50" s="18">
        <v>186</v>
      </c>
      <c r="C50" s="18">
        <v>186</v>
      </c>
      <c r="D50" s="18">
        <f t="shared" si="0"/>
        <v>100</v>
      </c>
      <c r="E50" s="1">
        <f aca="true" t="shared" si="1" ref="E50:E57">C50-B50</f>
        <v>0</v>
      </c>
    </row>
    <row r="51" spans="1:5" ht="37.5">
      <c r="A51" s="17" t="s">
        <v>68</v>
      </c>
      <c r="B51" s="18">
        <v>3.8</v>
      </c>
      <c r="C51" s="18">
        <v>3.8</v>
      </c>
      <c r="D51" s="18">
        <f t="shared" si="0"/>
        <v>100</v>
      </c>
      <c r="E51" s="1">
        <f t="shared" si="1"/>
        <v>0</v>
      </c>
    </row>
    <row r="52" spans="1:5" ht="18.75" hidden="1">
      <c r="A52" s="17" t="s">
        <v>75</v>
      </c>
      <c r="B52" s="18">
        <v>0</v>
      </c>
      <c r="C52" s="18">
        <v>0</v>
      </c>
      <c r="D52" s="18" t="e">
        <f t="shared" si="0"/>
        <v>#DIV/0!</v>
      </c>
      <c r="E52" s="1">
        <f t="shared" si="1"/>
        <v>0</v>
      </c>
    </row>
    <row r="53" spans="1:5" ht="37.5" hidden="1">
      <c r="A53" s="17" t="s">
        <v>32</v>
      </c>
      <c r="B53" s="18"/>
      <c r="C53" s="18"/>
      <c r="D53" s="18" t="e">
        <f t="shared" si="0"/>
        <v>#DIV/0!</v>
      </c>
      <c r="E53" s="1">
        <f t="shared" si="1"/>
        <v>0</v>
      </c>
    </row>
    <row r="54" spans="1:5" ht="37.5" hidden="1">
      <c r="A54" s="17" t="s">
        <v>33</v>
      </c>
      <c r="B54" s="18"/>
      <c r="C54" s="18"/>
      <c r="D54" s="18" t="e">
        <f t="shared" si="0"/>
        <v>#DIV/0!</v>
      </c>
      <c r="E54" s="1">
        <f t="shared" si="1"/>
        <v>0</v>
      </c>
    </row>
    <row r="55" spans="1:5" ht="25.5" customHeight="1" hidden="1">
      <c r="A55" s="17" t="s">
        <v>62</v>
      </c>
      <c r="B55" s="18"/>
      <c r="C55" s="18"/>
      <c r="D55" s="18" t="e">
        <f t="shared" si="0"/>
        <v>#DIV/0!</v>
      </c>
      <c r="E55" s="1">
        <f t="shared" si="1"/>
        <v>0</v>
      </c>
    </row>
    <row r="56" spans="1:5" ht="30.75" customHeight="1">
      <c r="A56" s="17" t="s">
        <v>75</v>
      </c>
      <c r="B56" s="18">
        <v>200</v>
      </c>
      <c r="C56" s="18">
        <v>200</v>
      </c>
      <c r="D56" s="18">
        <f t="shared" si="0"/>
        <v>100</v>
      </c>
      <c r="E56" s="7">
        <f t="shared" si="1"/>
        <v>0</v>
      </c>
    </row>
    <row r="57" spans="1:5" ht="36" customHeight="1">
      <c r="A57" s="17" t="s">
        <v>78</v>
      </c>
      <c r="B57" s="18">
        <v>21</v>
      </c>
      <c r="C57" s="18">
        <v>21</v>
      </c>
      <c r="D57" s="18">
        <f t="shared" si="0"/>
        <v>100</v>
      </c>
      <c r="E57" s="1">
        <f t="shared" si="1"/>
        <v>0</v>
      </c>
    </row>
    <row r="58" spans="1:4" ht="38.25" customHeight="1" hidden="1">
      <c r="A58" s="17" t="s">
        <v>35</v>
      </c>
      <c r="B58" s="18"/>
      <c r="C58" s="18"/>
      <c r="D58" s="18"/>
    </row>
    <row r="59" spans="1:6" ht="18.75">
      <c r="A59" s="15" t="s">
        <v>36</v>
      </c>
      <c r="B59" s="16">
        <f>B60+B61+B62+B63+B73+B75+B76+B78+B79+B80+B81</f>
        <v>19681.5</v>
      </c>
      <c r="C59" s="16">
        <f>C60+C61+C62+C63+C73+C75+C76+C78+C79+C80+C81</f>
        <v>19165.5</v>
      </c>
      <c r="D59" s="16">
        <f>C59/B59*100</f>
        <v>97.37824860909991</v>
      </c>
      <c r="F59" s="1">
        <f>C59-B59</f>
        <v>-516</v>
      </c>
    </row>
    <row r="60" spans="1:6" ht="18.75">
      <c r="A60" s="17" t="s">
        <v>37</v>
      </c>
      <c r="B60" s="18">
        <v>4535.8</v>
      </c>
      <c r="C60" s="18">
        <v>4485.8</v>
      </c>
      <c r="D60" s="18">
        <f>C60/B60*100</f>
        <v>98.89765862692359</v>
      </c>
      <c r="F60" s="1">
        <f aca="true" t="shared" si="2" ref="F60:F82">C60-B60</f>
        <v>-50</v>
      </c>
    </row>
    <row r="61" spans="1:6" ht="18.75">
      <c r="A61" s="17" t="s">
        <v>38</v>
      </c>
      <c r="B61" s="18">
        <v>186</v>
      </c>
      <c r="C61" s="18">
        <v>186</v>
      </c>
      <c r="D61" s="18">
        <f>C61/B61*100</f>
        <v>100</v>
      </c>
      <c r="F61" s="1">
        <f t="shared" si="2"/>
        <v>0</v>
      </c>
    </row>
    <row r="62" spans="1:6" ht="21" customHeight="1">
      <c r="A62" s="17" t="s">
        <v>39</v>
      </c>
      <c r="B62" s="18">
        <v>32</v>
      </c>
      <c r="C62" s="18">
        <v>31.5</v>
      </c>
      <c r="D62" s="18">
        <f>C62/B62*100</f>
        <v>98.4375</v>
      </c>
      <c r="F62" s="1">
        <f t="shared" si="2"/>
        <v>-0.5</v>
      </c>
    </row>
    <row r="63" spans="1:6" ht="18.75">
      <c r="A63" s="17" t="s">
        <v>40</v>
      </c>
      <c r="B63" s="18">
        <v>5009.6</v>
      </c>
      <c r="C63" s="18">
        <v>4544.2</v>
      </c>
      <c r="D63" s="18">
        <f aca="true" t="shared" si="3" ref="D63:D82">C63/B63*100</f>
        <v>90.70983711274351</v>
      </c>
      <c r="F63" s="1">
        <f t="shared" si="2"/>
        <v>-465.40000000000055</v>
      </c>
    </row>
    <row r="64" spans="1:6" ht="18.75" hidden="1">
      <c r="A64" s="21" t="s">
        <v>61</v>
      </c>
      <c r="B64" s="18"/>
      <c r="C64" s="18"/>
      <c r="D64" s="18" t="e">
        <f t="shared" si="3"/>
        <v>#DIV/0!</v>
      </c>
      <c r="F64" s="1">
        <f t="shared" si="2"/>
        <v>0</v>
      </c>
    </row>
    <row r="65" spans="1:6" ht="18.75" hidden="1">
      <c r="A65" s="21" t="s">
        <v>41</v>
      </c>
      <c r="B65" s="18"/>
      <c r="C65" s="18"/>
      <c r="D65" s="18" t="e">
        <f t="shared" si="3"/>
        <v>#DIV/0!</v>
      </c>
      <c r="F65" s="1">
        <f t="shared" si="2"/>
        <v>0</v>
      </c>
    </row>
    <row r="66" spans="1:6" ht="16.5" customHeight="1" hidden="1">
      <c r="A66" s="21" t="s">
        <v>42</v>
      </c>
      <c r="B66" s="18"/>
      <c r="C66" s="18"/>
      <c r="D66" s="18" t="e">
        <f t="shared" si="3"/>
        <v>#DIV/0!</v>
      </c>
      <c r="F66" s="1">
        <f t="shared" si="2"/>
        <v>0</v>
      </c>
    </row>
    <row r="67" spans="1:6" ht="18.75" hidden="1">
      <c r="A67" s="21" t="s">
        <v>43</v>
      </c>
      <c r="B67" s="18"/>
      <c r="C67" s="18"/>
      <c r="D67" s="18" t="e">
        <f t="shared" si="3"/>
        <v>#DIV/0!</v>
      </c>
      <c r="F67" s="1">
        <f t="shared" si="2"/>
        <v>0</v>
      </c>
    </row>
    <row r="68" spans="1:6" ht="18.75" hidden="1">
      <c r="A68" s="21" t="s">
        <v>44</v>
      </c>
      <c r="B68" s="18"/>
      <c r="C68" s="18"/>
      <c r="D68" s="18" t="e">
        <f t="shared" si="3"/>
        <v>#DIV/0!</v>
      </c>
      <c r="F68" s="1">
        <f t="shared" si="2"/>
        <v>0</v>
      </c>
    </row>
    <row r="69" spans="1:6" ht="18.75">
      <c r="A69" s="21" t="s">
        <v>45</v>
      </c>
      <c r="B69" s="18">
        <v>5008</v>
      </c>
      <c r="C69" s="18">
        <v>4542.6</v>
      </c>
      <c r="D69" s="18">
        <f t="shared" si="3"/>
        <v>90.70686900958466</v>
      </c>
      <c r="F69" s="1">
        <f t="shared" si="2"/>
        <v>-465.39999999999964</v>
      </c>
    </row>
    <row r="70" spans="1:6" ht="18.75" hidden="1">
      <c r="A70" s="21" t="s">
        <v>46</v>
      </c>
      <c r="B70" s="18"/>
      <c r="C70" s="18"/>
      <c r="D70" s="18" t="e">
        <f t="shared" si="3"/>
        <v>#DIV/0!</v>
      </c>
      <c r="F70" s="1">
        <f t="shared" si="2"/>
        <v>0</v>
      </c>
    </row>
    <row r="71" spans="1:6" ht="37.5" hidden="1">
      <c r="A71" s="21" t="s">
        <v>47</v>
      </c>
      <c r="B71" s="18"/>
      <c r="C71" s="18"/>
      <c r="D71" s="18" t="e">
        <f t="shared" si="3"/>
        <v>#DIV/0!</v>
      </c>
      <c r="F71" s="1">
        <f t="shared" si="2"/>
        <v>0</v>
      </c>
    </row>
    <row r="72" spans="1:6" ht="18.75">
      <c r="A72" s="21" t="s">
        <v>48</v>
      </c>
      <c r="B72" s="18">
        <v>1.6</v>
      </c>
      <c r="C72" s="18">
        <v>1.6</v>
      </c>
      <c r="D72" s="18">
        <f t="shared" si="3"/>
        <v>100</v>
      </c>
      <c r="F72" s="1">
        <f t="shared" si="2"/>
        <v>0</v>
      </c>
    </row>
    <row r="73" spans="1:6" ht="19.5" customHeight="1">
      <c r="A73" s="17" t="s">
        <v>49</v>
      </c>
      <c r="B73" s="18">
        <v>1679.1</v>
      </c>
      <c r="C73" s="18">
        <v>1679.1</v>
      </c>
      <c r="D73" s="18">
        <f t="shared" si="3"/>
        <v>100</v>
      </c>
      <c r="F73" s="1">
        <f t="shared" si="2"/>
        <v>0</v>
      </c>
    </row>
    <row r="74" spans="1:6" ht="1.5" customHeight="1" hidden="1">
      <c r="A74" s="17" t="s">
        <v>50</v>
      </c>
      <c r="B74" s="18"/>
      <c r="C74" s="18"/>
      <c r="D74" s="18" t="e">
        <f t="shared" si="3"/>
        <v>#DIV/0!</v>
      </c>
      <c r="F74" s="1">
        <f t="shared" si="2"/>
        <v>0</v>
      </c>
    </row>
    <row r="75" spans="1:6" ht="18.75">
      <c r="A75" s="17" t="s">
        <v>51</v>
      </c>
      <c r="B75" s="18">
        <v>15</v>
      </c>
      <c r="C75" s="18">
        <v>15</v>
      </c>
      <c r="D75" s="18">
        <f t="shared" si="3"/>
        <v>100</v>
      </c>
      <c r="F75" s="1">
        <f t="shared" si="2"/>
        <v>0</v>
      </c>
    </row>
    <row r="76" spans="1:6" ht="18.75">
      <c r="A76" s="17" t="s">
        <v>52</v>
      </c>
      <c r="B76" s="18">
        <v>7953.7</v>
      </c>
      <c r="C76" s="18">
        <v>7953.7</v>
      </c>
      <c r="D76" s="18">
        <f t="shared" si="3"/>
        <v>100</v>
      </c>
      <c r="F76" s="1">
        <f t="shared" si="2"/>
        <v>0</v>
      </c>
    </row>
    <row r="77" spans="1:6" ht="16.5" customHeight="1" hidden="1">
      <c r="A77" s="17" t="s">
        <v>53</v>
      </c>
      <c r="B77" s="18"/>
      <c r="C77" s="18"/>
      <c r="D77" s="18" t="e">
        <f t="shared" si="3"/>
        <v>#DIV/0!</v>
      </c>
      <c r="F77" s="1">
        <f t="shared" si="2"/>
        <v>0</v>
      </c>
    </row>
    <row r="78" spans="1:6" ht="18.75">
      <c r="A78" s="17" t="s">
        <v>54</v>
      </c>
      <c r="B78" s="18">
        <v>137.8</v>
      </c>
      <c r="C78" s="18">
        <v>137.8</v>
      </c>
      <c r="D78" s="18">
        <f t="shared" si="3"/>
        <v>100</v>
      </c>
      <c r="F78" s="1">
        <f t="shared" si="2"/>
        <v>0</v>
      </c>
    </row>
    <row r="79" spans="1:6" ht="18.75">
      <c r="A79" s="17" t="s">
        <v>55</v>
      </c>
      <c r="B79" s="18">
        <v>25</v>
      </c>
      <c r="C79" s="18">
        <v>25</v>
      </c>
      <c r="D79" s="18">
        <f t="shared" si="3"/>
        <v>100</v>
      </c>
      <c r="F79" s="1">
        <f t="shared" si="2"/>
        <v>0</v>
      </c>
    </row>
    <row r="80" spans="1:6" ht="18.75">
      <c r="A80" s="17" t="s">
        <v>56</v>
      </c>
      <c r="B80" s="18">
        <v>107.5</v>
      </c>
      <c r="C80" s="18">
        <v>107.4</v>
      </c>
      <c r="D80" s="18">
        <f t="shared" si="3"/>
        <v>99.90697674418605</v>
      </c>
      <c r="F80" s="1">
        <f t="shared" si="2"/>
        <v>-0.09999999999999432</v>
      </c>
    </row>
    <row r="81" spans="1:6" ht="18.75" hidden="1">
      <c r="A81" s="17" t="s">
        <v>57</v>
      </c>
      <c r="B81" s="18">
        <v>0</v>
      </c>
      <c r="C81" s="18">
        <v>0</v>
      </c>
      <c r="D81" s="18" t="e">
        <f t="shared" si="3"/>
        <v>#DIV/0!</v>
      </c>
      <c r="F81" s="1">
        <f t="shared" si="2"/>
        <v>0</v>
      </c>
    </row>
    <row r="82" spans="1:6" ht="37.5" hidden="1">
      <c r="A82" s="17" t="s">
        <v>58</v>
      </c>
      <c r="B82" s="18"/>
      <c r="C82" s="18"/>
      <c r="D82" s="18" t="e">
        <f t="shared" si="3"/>
        <v>#DIV/0!</v>
      </c>
      <c r="F82" s="1">
        <f t="shared" si="2"/>
        <v>0</v>
      </c>
    </row>
    <row r="83" spans="1:4" ht="21.75" customHeight="1">
      <c r="A83" s="15" t="s">
        <v>59</v>
      </c>
      <c r="B83" s="16">
        <f>B8-B59</f>
        <v>-1444.5</v>
      </c>
      <c r="C83" s="16">
        <f>C8-C59</f>
        <v>140.09999999999854</v>
      </c>
      <c r="D83" s="16" t="s">
        <v>34</v>
      </c>
    </row>
    <row r="84" spans="1:4" ht="18.75">
      <c r="A84" s="15" t="s">
        <v>60</v>
      </c>
      <c r="B84" s="16">
        <v>1440.2</v>
      </c>
      <c r="C84" s="16">
        <v>-140.1</v>
      </c>
      <c r="D84" s="16" t="s">
        <v>34</v>
      </c>
    </row>
    <row r="85" ht="15">
      <c r="A85" s="8"/>
    </row>
    <row r="86" ht="15">
      <c r="A86" s="8"/>
    </row>
    <row r="87" spans="1:4" ht="18.75">
      <c r="A87" s="9" t="s">
        <v>72</v>
      </c>
      <c r="B87" s="22"/>
      <c r="C87" s="33" t="s">
        <v>70</v>
      </c>
      <c r="D87" s="33"/>
    </row>
    <row r="89" spans="1:6" ht="18.75">
      <c r="A89" s="9"/>
      <c r="B89" s="10"/>
      <c r="C89" s="32"/>
      <c r="D89" s="32"/>
      <c r="E89" s="10"/>
      <c r="F89" s="10"/>
    </row>
    <row r="90" ht="15">
      <c r="A90" s="8"/>
    </row>
    <row r="91" ht="15">
      <c r="A91" s="8"/>
    </row>
  </sheetData>
  <sheetProtection/>
  <mergeCells count="5">
    <mergeCell ref="A2:D2"/>
    <mergeCell ref="A5:A6"/>
    <mergeCell ref="B5:B6"/>
    <mergeCell ref="C89:D89"/>
    <mergeCell ref="C87:D87"/>
  </mergeCells>
  <printOptions/>
  <pageMargins left="0.31496062992125984" right="0.1968503937007874" top="0.7874015748031497" bottom="0.1181102362204724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Вовк</dc:creator>
  <cp:keywords/>
  <dc:description/>
  <cp:lastModifiedBy>Финансист</cp:lastModifiedBy>
  <cp:lastPrinted>2017-11-13T11:48:13Z</cp:lastPrinted>
  <dcterms:created xsi:type="dcterms:W3CDTF">2012-09-18T14:28:35Z</dcterms:created>
  <dcterms:modified xsi:type="dcterms:W3CDTF">2017-11-13T11:48:35Z</dcterms:modified>
  <cp:category/>
  <cp:version/>
  <cp:contentType/>
  <cp:contentStatus/>
</cp:coreProperties>
</file>