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Реестр РО МО_1" sheetId="1" r:id="rId1"/>
  </sheets>
  <definedNames>
    <definedName name="_xlnm.Print_Titles" localSheetId="0">'Реестр РО МО_1'!$4:$7</definedName>
  </definedNames>
  <calcPr fullCalcOnLoad="1"/>
</workbook>
</file>

<file path=xl/sharedStrings.xml><?xml version="1.0" encoding="utf-8"?>
<sst xmlns="http://schemas.openxmlformats.org/spreadsheetml/2006/main" count="403" uniqueCount="245">
  <si>
    <t xml:space="preserve">п. 1 ;                                                            п. 1                                             п. 1 ;                                                            п. 1 </t>
  </si>
  <si>
    <t xml:space="preserve">п. 1 ;                                               </t>
  </si>
  <si>
    <t>п. 1 ;                                                       п. 1,                                                 п. 1</t>
  </si>
  <si>
    <t xml:space="preserve">разд. 1,                                                   п. 1 ;                                                            </t>
  </si>
  <si>
    <t xml:space="preserve">п. 1 ;                                                                    </t>
  </si>
  <si>
    <t xml:space="preserve">с 01.01.2015;                                с 01.01.2016 </t>
  </si>
  <si>
    <t>вид
расхода</t>
  </si>
  <si>
    <t>000000000</t>
  </si>
  <si>
    <t>0102</t>
  </si>
  <si>
    <t>0104</t>
  </si>
  <si>
    <t>7.01.00.0.001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</si>
  <si>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</si>
  <si>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7.01.00.0.003</t>
  </si>
  <si>
    <t>7.01.00.0.004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</si>
  <si>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</si>
  <si>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7.01.00.0.005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</si>
  <si>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</t>
  </si>
  <si>
    <t>7.01.00.0.008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</si>
  <si>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</si>
  <si>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7.01.00.0.010</t>
  </si>
  <si>
    <t xml:space="preserve"> участие в предупреждении и ликвидации последствий чрезвычайных ситуаций в границах поселения;</t>
  </si>
  <si>
    <t>7.01.00.0.011</t>
  </si>
  <si>
    <t>обеспечение первичных мер пожарной безопасности в границах населенных пунктов поселения;</t>
  </si>
  <si>
    <t>7.01.00.0.013</t>
  </si>
  <si>
    <t xml:space="preserve"> организация библиотечного обслуживания населения, комплектование и обеспечение сохранности библиотечных фондов библиотек поселения;</t>
  </si>
  <si>
    <t>7.01.00.0.014</t>
  </si>
  <si>
    <t xml:space="preserve"> создание условий для организации досуга и обеспечения жителей поселения услугами организаций культуры;</t>
  </si>
  <si>
    <t>7.01.00.0.017</t>
  </si>
  <si>
    <t xml:space="preserve">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</si>
  <si>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>7.01.00.0.021</t>
  </si>
  <si>
    <t xml:space="preserve"> 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</si>
  <si>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7.01.00.0.022</t>
  </si>
  <si>
    <t xml:space="preserve">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</t>
  </si>
  <si>
    <t>7.01.00.0.030</t>
  </si>
  <si>
    <t>содействие в развитии сельскохозяйственного производства, создание условий для развития малого и среднего предпринимательства;</t>
  </si>
  <si>
    <t>7.01.00.0.031</t>
  </si>
  <si>
    <t>организация и осуществление мероприятий по работе с детьми и молодежью в поселении;</t>
  </si>
  <si>
    <t>7.02.00.0.011</t>
  </si>
  <si>
    <t xml:space="preserve">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Федерации;</t>
  </si>
  <si>
    <t>7.02.00.0.013</t>
  </si>
  <si>
    <t xml:space="preserve">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</si>
  <si>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7.01.00.0.039</t>
  </si>
  <si>
    <t xml:space="preserve"> осуществление мер по противодействию коррупции в границах поселения;</t>
  </si>
  <si>
    <t>7.03.01.0.014</t>
  </si>
  <si>
    <t>7.04.01.1.001</t>
  </si>
  <si>
    <t xml:space="preserve">осуществление первичного воинского учета на территориях, где отсутствуют военные комиссариаты </t>
  </si>
  <si>
    <t>7.04.01.2.001</t>
  </si>
  <si>
    <t>Итого по полномочию: 7.01.00.0.001</t>
  </si>
  <si>
    <t>Итого по полномочию: 7.01.00.0.003</t>
  </si>
  <si>
    <t>Итого по полномочиям: 7.01.00.0.004</t>
  </si>
  <si>
    <t>Итого по полномочию: 7.01.00.0.005</t>
  </si>
  <si>
    <t>Итого по полномочию: 7.01.00.0.008</t>
  </si>
  <si>
    <t>Итого по полномочию: 7.01.00.0.010</t>
  </si>
  <si>
    <t>Итого по полномочию: 7.01.00.0.013</t>
  </si>
  <si>
    <t>Итого по полномочию: 7.01.00.0.014</t>
  </si>
  <si>
    <t>Итого по полномочию: 7.01.00.0.017</t>
  </si>
  <si>
    <t>Итого по полномочию: 7.01.00.0.021</t>
  </si>
  <si>
    <t>Итого по полномочию: 7.01.00.0.022</t>
  </si>
  <si>
    <t>Итого по полномочию: 7.01.00.0.030</t>
  </si>
  <si>
    <t>Итого по полномочию: 7.01.00.0.031</t>
  </si>
  <si>
    <t>Итого по полномочию: 7.02.00.0.011</t>
  </si>
  <si>
    <t>Итого по полномочию: 7.02.00.0.013</t>
  </si>
  <si>
    <t>Итого по полномочию: 7.01.00.0.039</t>
  </si>
  <si>
    <t>Итого по полномочию: 7.03.01.0.014</t>
  </si>
  <si>
    <t>Итого по полномочию: 7.04.01.1.001</t>
  </si>
  <si>
    <t>Итого по полномочию: 7.04.01.2.001</t>
  </si>
  <si>
    <t>6</t>
  </si>
  <si>
    <t>п.1;                                  п.1;                                                              п.1</t>
  </si>
  <si>
    <t>п. 1;                                        п. 1</t>
  </si>
  <si>
    <t>Кавказского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</si>
  <si>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</si>
  <si>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</si>
  <si>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 местных администраций</t>
  </si>
  <si>
    <t>владение, пользование и распоряжение имуществом, находящимся в муниципальной собственности поселения</t>
  </si>
  <si>
    <t>Факт</t>
  </si>
  <si>
    <t>Бюджет</t>
  </si>
  <si>
    <t>Коды бюджетной классификации</t>
  </si>
  <si>
    <t>Наименование расходного обязательства</t>
  </si>
  <si>
    <t>Код расходного обязательства</t>
  </si>
  <si>
    <t>Район</t>
  </si>
  <si>
    <t>Реестр расходных обязательств муниципального образования</t>
  </si>
  <si>
    <t>Группа полномочий: расходные обязательства поселений.</t>
  </si>
  <si>
    <t>п.1</t>
  </si>
  <si>
    <t xml:space="preserve">п. 1 ; 
</t>
  </si>
  <si>
    <t>Код расходного
обязательства,
вопроса
местного
значения,
полномочия,
права
муниципального
образования*</t>
  </si>
  <si>
    <t>Наименование расходного
обязательства, вопроса
местного значения,
полномочия, права
муниципального
образования</t>
  </si>
  <si>
    <t>Правовое основание финансового обеспечения и
расходования средств (нормативные правовые
акты, договоры, соглашения)</t>
  </si>
  <si>
    <t>наименование, номер и дата</t>
  </si>
  <si>
    <t>номер статьи
(подстатьи),
пункта
(подпункта)</t>
  </si>
  <si>
    <t>дата
вступления в
силу и срок
действия</t>
  </si>
  <si>
    <t>раздел,
полраздел</t>
  </si>
  <si>
    <t>целевая
статья</t>
  </si>
  <si>
    <t>0106</t>
  </si>
  <si>
    <t>0113</t>
  </si>
  <si>
    <t>0502</t>
  </si>
  <si>
    <t>0409</t>
  </si>
  <si>
    <t>0503</t>
  </si>
  <si>
    <t>0314</t>
  </si>
  <si>
    <t>0309</t>
  </si>
  <si>
    <t>0310</t>
  </si>
  <si>
    <t>0801</t>
  </si>
  <si>
    <t>1101</t>
  </si>
  <si>
    <t>0412</t>
  </si>
  <si>
    <t>0707</t>
  </si>
  <si>
    <t>1201</t>
  </si>
  <si>
    <t>1202</t>
  </si>
  <si>
    <t>0111</t>
  </si>
  <si>
    <t>0203</t>
  </si>
  <si>
    <t>7.05.00.0.000</t>
  </si>
  <si>
    <t>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</si>
  <si>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х</t>
  </si>
  <si>
    <t>7.05.02.0.000</t>
  </si>
  <si>
    <t>по предоставлению иных межбюджетных трансфертов, всего</t>
  </si>
  <si>
    <t>7.05.02.1.000</t>
  </si>
  <si>
    <t>7.05.02.1.001</t>
  </si>
  <si>
    <t>7.05.02.1.013</t>
  </si>
  <si>
    <t>7.05.02.1.023</t>
  </si>
  <si>
    <t xml:space="preserve"> осуществление муниципального земельного контроля в границах поселения</t>
  </si>
  <si>
    <t>7.05.02.1.027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</si>
  <si>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</si>
  <si>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</si>
  <si>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7.00.00.0.000</t>
  </si>
  <si>
    <t>7.01.00.0.000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</si>
  <si>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
из них: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</si>
  <si>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</si>
  <si>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7.02.00.0.000</t>
  </si>
  <si>
    <t>7.03.00.0.000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</si>
  <si>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</si>
  <si>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7.04.00.0.000</t>
  </si>
  <si>
    <t xml:space="preserve"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 Российской Федерации  и (или) органами государственной власти  субъекта Российской Федерации, всего  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</si>
  <si>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</si>
  <si>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Плановый период</t>
  </si>
  <si>
    <t>2018 г.</t>
  </si>
  <si>
    <t>2019 г.</t>
  </si>
  <si>
    <t>7.02.00.0.017</t>
  </si>
  <si>
    <t>Итого по полномочию: 7.02.00.0.017</t>
  </si>
  <si>
    <t xml:space="preserve"> иные полномочия в соответствии с 131-ФЗ, уставами муниципальных образований.</t>
  </si>
  <si>
    <t>7.01.00.0.041</t>
  </si>
  <si>
    <t>Итого по полномочию: 7.01.00.0.041</t>
  </si>
  <si>
    <t>Итого по полномочию: 7.01.00.0.034</t>
  </si>
  <si>
    <t>7.01.00.0.034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</si>
  <si>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дружин;</t>
  </si>
  <si>
    <t>Постановление "Об утверждении Регламента администрации Мирского сельского поселения иКавказского района" №67 от 30.04.2013г</t>
  </si>
  <si>
    <t>П.1</t>
  </si>
  <si>
    <t>С 30.04.2013</t>
  </si>
  <si>
    <t>Решение Совета  Мирского сельского поселения "Об утверждении Положения о бюджетном процессе в муниципальном образовании Казанское сельское поселение Кавказского района" №52 от 26.06.2015г;</t>
  </si>
  <si>
    <t>с 26.06.2015</t>
  </si>
  <si>
    <t>Решение Совета Мирского сельского поселения "Об утверждении Положения о порядке владения и распоряжения муниципальной собственностью Мирского сельского поселения Кавказского района " № 35 от 20.02.2015г.</t>
  </si>
  <si>
    <t>с 20.02.2015</t>
  </si>
  <si>
    <t>Решение Совета Мирского сельского поселения "Об утверждении Проекта схемы водоснабжения и водоотведения Мирского сельского поселения Кавказского района Краснодарского края на 2015-2018 годы и на период до 2024 года" №79 от 28.01.2016г</t>
  </si>
  <si>
    <t>с 28.01.2016</t>
  </si>
  <si>
    <t>Решение Совета Мирского сельского поселения "Об утверждении Положения «О пожертвовании на цели газификации и Порядок реализации мероприятий в сфере газоснабжения населения территории муниципального образования Мирское сельское поселение Кавказского района"  № 15 от 20.02.2009</t>
  </si>
  <si>
    <t>с 20.02.2009</t>
  </si>
  <si>
    <t>с 18.11.2013</t>
  </si>
  <si>
    <t xml:space="preserve">Решение Совета Мирского сельского поселения "О создании муниципального дорожного фонда муниципального образования Мирское сельское поселение Кавказского района и утверждении порядка формирования и использования бюджетных ассигнований муниципального дорожного фонда муниципального образования Мирское сельское поселение Кавказского района" №1 от 18.11.2013                                                                                                                                      </t>
  </si>
  <si>
    <t xml:space="preserve">п. 1 ;                                                                                                                                            </t>
  </si>
  <si>
    <t xml:space="preserve">Постановление администрации Мирского сельского поселения "О порядке финансирования мероприятий в области защиты населения и территорий в чрезвычайных ситуациях" №39 от 10.03.2009г                                                      </t>
  </si>
  <si>
    <t xml:space="preserve">п. 1 ;                                                  </t>
  </si>
  <si>
    <t xml:space="preserve">с 10.02.2009;                                                       </t>
  </si>
  <si>
    <t xml:space="preserve">Постановление администрации Мирского сельского поселения "О мерах по обеспечению пожарной безопасности на территории Мирского сельского поселения Кавказского района" № 84 от 19.05.2010
Постановление администрации Мирского сельского поселения "Об организационно-правовом, финансовом, материально-техническом обеспечении первичных мер пожарной безопасности а границах Мирского сельского поселения Кавказского района" №31 от 24.02.2015
</t>
  </si>
  <si>
    <t xml:space="preserve">п. 1 ;                                                 п. 1 ;                                                 </t>
  </si>
  <si>
    <t xml:space="preserve"> </t>
  </si>
  <si>
    <t>с 19.05.2010; с 24.02.2015</t>
  </si>
  <si>
    <t xml:space="preserve">Устав муниципального бюджетного учреждения культуры "Центральная сельская библиотека" Мирского сельского поселения", постановление №112 от 01.07.2011г.                                                                                                                                 </t>
  </si>
  <si>
    <t xml:space="preserve">п. 1 
</t>
  </si>
  <si>
    <t xml:space="preserve">с 01.07.2011 
</t>
  </si>
  <si>
    <t xml:space="preserve">"Устав муниципального бюджетного учреждения культуры Дом культуры "Социально-культурный центр" Мирского сельского поселения", постановление №111 от 01.07.2011г.                                                                                     </t>
  </si>
  <si>
    <t xml:space="preserve">п. 1 </t>
  </si>
  <si>
    <t xml:space="preserve">Постановление администрации Мирского сельского поселени "О развитии массового спорта в Мирском сельском поселении Кавказского района" №6 от 27.01.2014г                                                    </t>
  </si>
  <si>
    <t>с 27.01.2014</t>
  </si>
  <si>
    <t>Решение Совета Мирского сельского поселения "О принятии Правил благоустройства, обеспечении чистоты и порядка на территории Мирского сельского поселения Кавказского района " №1 от 19.07.2012г.                                                  Постановление администрации Мирского сельского поселения Кавказского района "Об утверждении Положения "Об организации  временного трудоустройства несовершеннолетних граждан в период каникул на территории Мирского сельского поселения Кавказского района" от 17.06.2015г. № 77.</t>
  </si>
  <si>
    <t xml:space="preserve">п. 1 ;                                                 п.1;                                                    </t>
  </si>
  <si>
    <t>с 19.07.2012 с 17.06.2015</t>
  </si>
  <si>
    <t>Решение Совета Мирского сельского поселения"Об утверждении правил землепользования и застройки Мирского сельского поселения Кавказского района" №3 от 01.02.2013</t>
  </si>
  <si>
    <t xml:space="preserve">п.1;                                                            </t>
  </si>
  <si>
    <t>с 01.02.2013</t>
  </si>
  <si>
    <t>Решение Совета Мирского сельского поселения "Об утверждении Положения об имущественной поддержке Субъектов малого и среднего предпринимательства
Мирского сельского поселения Кавказского района" №6 от 20.02.2009г;</t>
  </si>
  <si>
    <t xml:space="preserve">п. 1 ;                                                  ;                                  </t>
  </si>
  <si>
    <t>Постановление администрации Мирского сельского поселения "Об утверждении плана противодействия коррупции в администрации Мирского сельского поселения Кавказского района" № 75 от 08.08.2014</t>
  </si>
  <si>
    <t>с 08.08.2014</t>
  </si>
  <si>
    <t>Постановление администрации Мирского сельского поселения "Об утверждении положения о порядке использования бюджетных ассигнований резервного фонда администрации Мирского сельского поесления Кавказского района" №55 от 14.04.2010</t>
  </si>
  <si>
    <t>с 14.04.2010</t>
  </si>
  <si>
    <t>Решение Совета Мирского сельского поселения "Об утверждении газеты «Голос» № 4 от 25.11.2010</t>
  </si>
  <si>
    <t>с 25.11.2010</t>
  </si>
  <si>
    <t xml:space="preserve">Решение Совета Мирского сельского поселения "О компенсационных выплатах ТОС в Мирском сельском поселении", №18 от 13.12.2006г.                                                                                                      </t>
  </si>
  <si>
    <t>с 13.12.2006</t>
  </si>
  <si>
    <t xml:space="preserve">Решение Совета 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 муниципального образования Мирское сельское поселение  Кавказского района"№ 4 от 27.01.2012г. </t>
  </si>
  <si>
    <t>с27.01.2012</t>
  </si>
  <si>
    <t>1001</t>
  </si>
  <si>
    <t>с 27.03.2009 с01.01.2015         с01.01.2016</t>
  </si>
  <si>
    <t>с25.11.2011</t>
  </si>
  <si>
    <t xml:space="preserve">Решение Совета Мирского сельского поселения  "Об утверждении структуры администрации Мирского сельского поселения Кавказского района" №6 от 25.11.2011г; </t>
  </si>
  <si>
    <t>Итого по полномочию: 7.01.00.0.025</t>
  </si>
  <si>
    <t>7.01.00.0.025</t>
  </si>
  <si>
    <t>организация ритуальных услуг и содержание мест захоронения</t>
  </si>
  <si>
    <t>Решение Совета Мирского сельского поселения  "Об организации ритуальных услуг и содержание мест захоронения на территории Мирского сельского поселения Кавказского района" №2 от 07.10.2010г.</t>
  </si>
  <si>
    <t>с 07.10.2010</t>
  </si>
  <si>
    <t>240</t>
  </si>
  <si>
    <t>7.01.00.0.006</t>
  </si>
  <si>
    <t>Итого по полномочию: 7.01.00.0.006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</si>
  <si>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</t>
  </si>
  <si>
    <t>0501</t>
  </si>
  <si>
    <t>410</t>
  </si>
  <si>
    <t>7.01.00.0.042</t>
  </si>
  <si>
    <t>7.01.00.0.044</t>
  </si>
  <si>
    <t>Итого по полномочию: 7.01.00.0.042</t>
  </si>
  <si>
    <t>Итого по полномочию: 7.01.00.0.044</t>
  </si>
  <si>
    <t>обслуживание муниципального долга</t>
  </si>
  <si>
    <t>погашение бюджетных кредитов</t>
  </si>
  <si>
    <t>730</t>
  </si>
  <si>
    <t>Договор о предоставлении бюджетного кредита муниципальному образованию Мирское сельское поселение Кавказского района №86 от 05.09.2014                                                            Договор о предоставлении бюджетного кредита муниципальному образованию Мирское сельское поселение Кавказского района №87 от 06.08.2015 доп.соглашение         № 1 от 10.11.2015              (о проведении реструктуризации)</t>
  </si>
  <si>
    <t>Договор о предоставлении бюджетного кредита муниципальному образованию Мирское сельское поселение Кавказского района №86 от 05.09.2014                                                   Договор о предоставлении бюджетного кредита муниципальному образованию Мирское сельское поселение Кавказского района № 87 от 06.08.2015г;                          доп.соглашение         № 1 от 10.11.2015              (о проведении реструктуризации)</t>
  </si>
  <si>
    <t>с 05.09.2014  с 06.08.2015</t>
  </si>
  <si>
    <t>Объем ассигнований на исполнение расходного обязательства,  рублей</t>
  </si>
  <si>
    <t>Постановление администрации Мирского сельского поселения «Об утверждении Порядка предоставления субсидий из местного бюджета на возмещение затрат (недополученных доходов) организациям, предоставляющим населению услуги водоснабжения по тарифам, не обеспечивающим возмещения издержек» №107 от 15.10.2014</t>
  </si>
  <si>
    <t>с 15.10.2014</t>
  </si>
  <si>
    <t>п. 1 ; 
п.1</t>
  </si>
  <si>
    <t>И.Б.Костенко</t>
  </si>
  <si>
    <t>Глава Мирского сельского поселенияч</t>
  </si>
  <si>
    <t>8 861 93 56608</t>
  </si>
  <si>
    <t>Л.Н.Якимчук</t>
  </si>
  <si>
    <t>Отчетный год
2016 год</t>
  </si>
  <si>
    <t>Текущий год
2017 г</t>
  </si>
  <si>
    <t>2020 г.</t>
  </si>
  <si>
    <t xml:space="preserve">Устав муниципального казенного учреждения культуры "Центральная сельская библиотека" Мирского сельского поселения", постановление №198 от 15.11.2016г.                                                                                                                                 </t>
  </si>
  <si>
    <t xml:space="preserve">с 01.01.2017 
</t>
  </si>
  <si>
    <t>Решение Совета Мирского сельского поселения "Об утверждении Устава Мирского сельского поселения Кавказского района" № 84 от 24.03.2016г</t>
  </si>
  <si>
    <t>с24.03.2016г</t>
  </si>
  <si>
    <t>Решение Совета Мирского сельского поселения "Об утверждении Устава Мирского сельского поселения Кавказского района" № 84 от 24.03.2016г.</t>
  </si>
  <si>
    <t>с 24.03.2016г.</t>
  </si>
  <si>
    <t xml:space="preserve">Решение Совета Мирского сельского поселения  "Об утверждении уточненного реестра муниципального имущества Мирского сельского поселения Кавказского района" № 101 от 31.05.2016г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</si>
  <si>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31.05.2016г </t>
  </si>
  <si>
    <t xml:space="preserve">с 20.02.2015 с 31.05.2016г </t>
  </si>
  <si>
    <r>
      <t xml:space="preserve">Решение Совета Мирского сельского поселения "Об утверждении Положения о порядке владения и распоряжения муниципальной собственностью Мирского сельского поселения Кавказского района " № 35 от 20.02.2015г.                                                     Решение Совета Мирского сельского поселения  "Об утверждении уточненного реестра муниципального имущества Мирского сельского поселения Кавказского района" № 101 от 31.05.2016г   </t>
    </r>
    <r>
      <rPr>
        <sz val="8"/>
        <color indexed="10"/>
        <rFont val="Arial"/>
        <family val="2"/>
      </rPr>
      <t xml:space="preserve">   </t>
    </r>
    <r>
      <rPr>
        <sz val="8"/>
        <rFont val="Arial"/>
        <family val="2"/>
      </rPr>
      <t xml:space="preserve">     </t>
    </r>
  </si>
  <si>
    <t xml:space="preserve">Решение Совета Мирского сельского поселения "Об утверждении Положения о порядке владения и распоряжения муниципальной собственностью Мирского сельского поселения Кавказского района " № 35 от 20.02.2015г.                                                     Решение Совета Мирского сельского поселения  "Об утверждении уточненного реестра муниципального имущества Мирского сельского поселения Кавказского района" № 101 от 31.05.2016г        </t>
  </si>
  <si>
    <t>Решение Совета Мирского сельского поселения  "О передаче полномочий контрольно-счетного органа поселения по осуществлению внешнего  финансового контроля бюджета Мирского сельского поселения Кавказского района" №65 от 27.11.2015                                                                                                                                                                                                                                                                           Соглашение"О передаче полномочий по осуществлению муниципального финансового контроля" №5 от 09.12.2016г.                                                                          Соглашение"О передаче полномочий по осуществлению муниципального финансового контроля" №6 от 27.11.2015г.</t>
  </si>
  <si>
    <t xml:space="preserve">с 27.11.2015;                                                                                                                     с 01.01.2017;                                                                                                                                     с 01.01.2016; </t>
  </si>
  <si>
    <t xml:space="preserve">Решение Совета "О передаче полномочий по комплектованию бюблиотечных фондов библиотек Мирского сельского поселения органами местного самоуправления муниципального образования Кавказский район в сфере исполнения и сохранности книжных фондов" №110от 21.10.2016.          Решение Совета "О передаче полномочий по комплектованию бюблиотечных фондов библиотек Мирского сельского поселения органами местного самоуправления муниципального образования Кавказский район в сфере исполнения и сохранности книжных фондов" №64 от 27.11.2015. 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на 2016 год от 29.12.2015г. № 4                                      Соглашение "О передаче части полномочий органов местного самоуправления Мирского сельского поселения органами местного самоуправления МО Кавказский район" от _______г.                                                                                                                         </t>
  </si>
  <si>
    <t>01.01.2016,                                                                        01.01.2017                                                         01.01.2016,                                                                        01.01.2017</t>
  </si>
  <si>
    <t xml:space="preserve">Решение Совета "Об утверждении Положения об административной комиссии Мирского сельского поселения Кавказского района" №10 от 27.03.2009г.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</si>
  <si>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Постановление администрации Мирского сельского поселения  №122 от 13.08.2015г "Об утверждении Положения о военно- учетном столе Мирского сельского поселения Кавказского района"</t>
  </si>
  <si>
    <r>
      <t xml:space="preserve">Наименование муниципального образования: </t>
    </r>
    <r>
      <rPr>
        <sz val="12"/>
        <rFont val="Arial"/>
        <family val="2"/>
      </rPr>
      <t xml:space="preserve">                             </t>
    </r>
    <r>
      <rPr>
        <b/>
        <sz val="12"/>
        <rFont val="Arial"/>
        <family val="2"/>
      </rPr>
      <t>Мирское сельское поселение Кавказского района (на 01.11.2017г.)</t>
    </r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</si>
  <si>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эффективности;</t>
  </si>
  <si>
    <t>7.02.00.0.016</t>
  </si>
  <si>
    <t>Итого по полномочию: 7.02.00.0.016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</si>
</sst>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;[Red]\-#,##0.000;0.000"/>
    <numFmt numFmtId="173" formatCode="00\.00\.00"/>
    <numFmt numFmtId="174" formatCode="000"/>
    <numFmt numFmtId="175" formatCode="0000000"/>
    <numFmt numFmtId="176" formatCode="00"/>
    <numFmt numFmtId="177" formatCode="000\.000\.00\.0"/>
    <numFmt numFmtId="178" formatCode="0\.00\.00\.0\.00"/>
    <numFmt numFmtId="179" formatCode="0.000"/>
    <numFmt numFmtId="180" formatCode="#,##0.00_ ;[Red]\-#,##0.00\ 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2"/>
    </font>
    <font>
      <sz val="9.5"/>
      <name val="Arial"/>
      <family val="0"/>
    </font>
    <font>
      <b/>
      <sz val="9.5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5" fillId="0" borderId="0" xfId="53" applyFont="1">
      <alignment/>
      <protection/>
    </xf>
    <xf numFmtId="173" fontId="8" fillId="0" borderId="10" xfId="53" applyNumberFormat="1" applyFont="1" applyFill="1" applyBorder="1" applyAlignment="1" applyProtection="1">
      <alignment/>
      <protection hidden="1"/>
    </xf>
    <xf numFmtId="0" fontId="8" fillId="0" borderId="11" xfId="54" applyNumberFormat="1" applyFont="1" applyFill="1" applyBorder="1" applyAlignment="1" applyProtection="1">
      <alignment horizontal="left" vertical="top" wrapText="1"/>
      <protection hidden="1"/>
    </xf>
    <xf numFmtId="0" fontId="8" fillId="0" borderId="11" xfId="53" applyNumberFormat="1" applyFont="1" applyFill="1" applyBorder="1" applyAlignment="1" applyProtection="1">
      <alignment vertical="top" wrapText="1"/>
      <protection hidden="1"/>
    </xf>
    <xf numFmtId="0" fontId="8" fillId="0" borderId="11" xfId="53" applyNumberFormat="1" applyFont="1" applyFill="1" applyBorder="1" applyAlignment="1" applyProtection="1">
      <alignment vertical="top"/>
      <protection hidden="1"/>
    </xf>
    <xf numFmtId="0" fontId="2" fillId="0" borderId="0" xfId="53" applyAlignment="1">
      <alignment vertical="top"/>
      <protection/>
    </xf>
    <xf numFmtId="0" fontId="2" fillId="0" borderId="0" xfId="53" applyBorder="1" applyAlignment="1" applyProtection="1">
      <alignment vertical="top"/>
      <protection hidden="1"/>
    </xf>
    <xf numFmtId="177" fontId="8" fillId="0" borderId="11" xfId="53" applyNumberFormat="1" applyFont="1" applyFill="1" applyBorder="1" applyAlignment="1" applyProtection="1">
      <alignment vertical="top"/>
      <protection hidden="1"/>
    </xf>
    <xf numFmtId="0" fontId="6" fillId="0" borderId="0" xfId="53" applyFont="1" applyAlignment="1" applyProtection="1">
      <alignment horizontal="center" vertical="top"/>
      <protection hidden="1"/>
    </xf>
    <xf numFmtId="0" fontId="6" fillId="0" borderId="0" xfId="53" applyFont="1" applyBorder="1" applyAlignment="1" applyProtection="1">
      <alignment horizontal="center" vertical="top"/>
      <protection hidden="1"/>
    </xf>
    <xf numFmtId="0" fontId="6" fillId="0" borderId="0" xfId="53" applyFont="1" applyAlignment="1">
      <alignment horizontal="center" vertical="top"/>
      <protection/>
    </xf>
    <xf numFmtId="0" fontId="8" fillId="0" borderId="11" xfId="54" applyNumberFormat="1" applyFont="1" applyFill="1" applyBorder="1" applyAlignment="1" applyProtection="1">
      <alignment horizontal="left" vertical="top" wrapText="1"/>
      <protection hidden="1"/>
    </xf>
    <xf numFmtId="14" fontId="8" fillId="0" borderId="11" xfId="54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vertical="top" wrapText="1"/>
      <protection hidden="1"/>
    </xf>
    <xf numFmtId="173" fontId="8" fillId="0" borderId="13" xfId="53" applyNumberFormat="1" applyFont="1" applyFill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0" xfId="53" applyFont="1" applyAlignment="1">
      <alignment vertical="top"/>
      <protection/>
    </xf>
    <xf numFmtId="0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>
      <alignment/>
      <protection/>
    </xf>
    <xf numFmtId="0" fontId="8" fillId="0" borderId="0" xfId="53" applyFont="1">
      <alignment/>
      <protection/>
    </xf>
    <xf numFmtId="0" fontId="8" fillId="33" borderId="0" xfId="53" applyFont="1" applyFill="1" applyAlignment="1">
      <alignment vertical="top"/>
      <protection/>
    </xf>
    <xf numFmtId="178" fontId="8" fillId="33" borderId="14" xfId="53" applyNumberFormat="1" applyFont="1" applyFill="1" applyBorder="1" applyAlignment="1" applyProtection="1">
      <alignment horizontal="center" vertical="top"/>
      <protection hidden="1"/>
    </xf>
    <xf numFmtId="0" fontId="8" fillId="33" borderId="15" xfId="53" applyNumberFormat="1" applyFont="1" applyFill="1" applyBorder="1" applyAlignment="1" applyProtection="1">
      <alignment horizontal="left" vertical="top" wrapText="1"/>
      <protection hidden="1"/>
    </xf>
    <xf numFmtId="177" fontId="8" fillId="33" borderId="11" xfId="53" applyNumberFormat="1" applyFont="1" applyFill="1" applyBorder="1" applyAlignment="1" applyProtection="1">
      <alignment vertical="top"/>
      <protection hidden="1"/>
    </xf>
    <xf numFmtId="0" fontId="8" fillId="33" borderId="16" xfId="53" applyNumberFormat="1" applyFont="1" applyFill="1" applyBorder="1" applyAlignment="1" applyProtection="1">
      <alignment vertical="top"/>
      <protection hidden="1"/>
    </xf>
    <xf numFmtId="0" fontId="8" fillId="33" borderId="12" xfId="53" applyNumberFormat="1" applyFont="1" applyFill="1" applyBorder="1" applyAlignment="1" applyProtection="1">
      <alignment horizontal="center" vertical="top" wrapText="1"/>
      <protection hidden="1"/>
    </xf>
    <xf numFmtId="14" fontId="8" fillId="33" borderId="12" xfId="53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3" applyNumberFormat="1" applyFont="1" applyFill="1" applyBorder="1" applyAlignment="1" applyProtection="1">
      <alignment vertical="top"/>
      <protection hidden="1"/>
    </xf>
    <xf numFmtId="0" fontId="8" fillId="0" borderId="0" xfId="53" applyFont="1" applyAlignment="1">
      <alignment vertical="top"/>
      <protection/>
    </xf>
    <xf numFmtId="178" fontId="8" fillId="0" borderId="14" xfId="53" applyNumberFormat="1" applyFont="1" applyFill="1" applyBorder="1" applyAlignment="1" applyProtection="1">
      <alignment horizontal="center" vertical="top"/>
      <protection hidden="1"/>
    </xf>
    <xf numFmtId="0" fontId="8" fillId="0" borderId="15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>
      <alignment/>
      <protection/>
    </xf>
    <xf numFmtId="49" fontId="8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15" xfId="54" applyNumberFormat="1" applyFont="1" applyFill="1" applyBorder="1" applyAlignment="1" applyProtection="1">
      <alignment horizontal="left" vertical="top" wrapText="1"/>
      <protection hidden="1"/>
    </xf>
    <xf numFmtId="173" fontId="4" fillId="34" borderId="11" xfId="53" applyNumberFormat="1" applyFont="1" applyFill="1" applyBorder="1" applyAlignment="1" applyProtection="1">
      <alignment/>
      <protection hidden="1"/>
    </xf>
    <xf numFmtId="0" fontId="8" fillId="33" borderId="15" xfId="53" applyNumberFormat="1" applyFont="1" applyFill="1" applyBorder="1" applyAlignment="1" applyProtection="1">
      <alignment horizontal="center" vertical="top" wrapText="1"/>
      <protection hidden="1"/>
    </xf>
    <xf numFmtId="14" fontId="8" fillId="33" borderId="15" xfId="53" applyNumberFormat="1" applyFont="1" applyFill="1" applyBorder="1" applyAlignment="1" applyProtection="1">
      <alignment horizontal="center" vertical="top" wrapText="1"/>
      <protection hidden="1"/>
    </xf>
    <xf numFmtId="177" fontId="8" fillId="33" borderId="15" xfId="53" applyNumberFormat="1" applyFont="1" applyFill="1" applyBorder="1" applyAlignment="1" applyProtection="1">
      <alignment vertical="top"/>
      <protection hidden="1"/>
    </xf>
    <xf numFmtId="0" fontId="8" fillId="33" borderId="17" xfId="53" applyNumberFormat="1" applyFont="1" applyFill="1" applyBorder="1" applyAlignment="1" applyProtection="1">
      <alignment vertical="top"/>
      <protection hidden="1"/>
    </xf>
    <xf numFmtId="0" fontId="8" fillId="33" borderId="18" xfId="53" applyFont="1" applyFill="1" applyBorder="1" applyAlignment="1" applyProtection="1">
      <alignment vertical="top"/>
      <protection hidden="1"/>
    </xf>
    <xf numFmtId="178" fontId="4" fillId="34" borderId="19" xfId="53" applyNumberFormat="1" applyFont="1" applyFill="1" applyBorder="1" applyAlignment="1" applyProtection="1">
      <alignment horizontal="center" vertical="top"/>
      <protection hidden="1"/>
    </xf>
    <xf numFmtId="0" fontId="4" fillId="34" borderId="20" xfId="53" applyNumberFormat="1" applyFont="1" applyFill="1" applyBorder="1" applyAlignment="1" applyProtection="1">
      <alignment horizontal="left" vertical="top" wrapText="1"/>
      <protection hidden="1"/>
    </xf>
    <xf numFmtId="177" fontId="4" fillId="34" borderId="20" xfId="53" applyNumberFormat="1" applyFont="1" applyFill="1" applyBorder="1" applyAlignment="1" applyProtection="1">
      <alignment vertical="top"/>
      <protection hidden="1"/>
    </xf>
    <xf numFmtId="0" fontId="4" fillId="34" borderId="21" xfId="53" applyNumberFormat="1" applyFont="1" applyFill="1" applyBorder="1" applyAlignment="1" applyProtection="1">
      <alignment vertical="top"/>
      <protection hidden="1"/>
    </xf>
    <xf numFmtId="0" fontId="4" fillId="34" borderId="20" xfId="53" applyNumberFormat="1" applyFont="1" applyFill="1" applyBorder="1" applyAlignment="1" applyProtection="1">
      <alignment horizontal="center" vertical="top" wrapText="1"/>
      <protection hidden="1"/>
    </xf>
    <xf numFmtId="14" fontId="4" fillId="34" borderId="20" xfId="53" applyNumberFormat="1" applyFont="1" applyFill="1" applyBorder="1" applyAlignment="1" applyProtection="1">
      <alignment horizontal="center" vertical="top" wrapText="1"/>
      <protection hidden="1"/>
    </xf>
    <xf numFmtId="173" fontId="8" fillId="0" borderId="22" xfId="53" applyNumberFormat="1" applyFont="1" applyFill="1" applyBorder="1" applyAlignment="1" applyProtection="1">
      <alignment/>
      <protection hidden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top" wrapText="1"/>
    </xf>
    <xf numFmtId="177" fontId="8" fillId="0" borderId="15" xfId="53" applyNumberFormat="1" applyFont="1" applyFill="1" applyBorder="1" applyAlignment="1" applyProtection="1">
      <alignment vertical="top"/>
      <protection hidden="1"/>
    </xf>
    <xf numFmtId="0" fontId="8" fillId="0" borderId="15" xfId="53" applyNumberFormat="1" applyFont="1" applyFill="1" applyBorder="1" applyAlignment="1" applyProtection="1">
      <alignment vertical="top"/>
      <protection hidden="1"/>
    </xf>
    <xf numFmtId="14" fontId="8" fillId="0" borderId="15" xfId="54" applyNumberFormat="1" applyFont="1" applyFill="1" applyBorder="1" applyAlignment="1" applyProtection="1">
      <alignment horizontal="left" vertical="top" wrapText="1"/>
      <protection hidden="1"/>
    </xf>
    <xf numFmtId="173" fontId="4" fillId="35" borderId="18" xfId="53" applyNumberFormat="1" applyFont="1" applyFill="1" applyBorder="1" applyAlignment="1" applyProtection="1">
      <alignment/>
      <protection hidden="1"/>
    </xf>
    <xf numFmtId="173" fontId="4" fillId="34" borderId="23" xfId="53" applyNumberFormat="1" applyFont="1" applyFill="1" applyBorder="1" applyAlignment="1" applyProtection="1">
      <alignment horizontal="center"/>
      <protection hidden="1"/>
    </xf>
    <xf numFmtId="173" fontId="4" fillId="34" borderId="20" xfId="53" applyNumberFormat="1" applyFont="1" applyFill="1" applyBorder="1" applyAlignment="1" applyProtection="1">
      <alignment wrapText="1"/>
      <protection hidden="1"/>
    </xf>
    <xf numFmtId="173" fontId="4" fillId="34" borderId="23" xfId="53" applyNumberFormat="1" applyFont="1" applyFill="1" applyBorder="1" applyAlignment="1" applyProtection="1">
      <alignment/>
      <protection hidden="1"/>
    </xf>
    <xf numFmtId="173" fontId="4" fillId="34" borderId="20" xfId="53" applyNumberFormat="1" applyFont="1" applyFill="1" applyBorder="1" applyAlignment="1" applyProtection="1">
      <alignment/>
      <protection hidden="1"/>
    </xf>
    <xf numFmtId="173" fontId="4" fillId="34" borderId="19" xfId="53" applyNumberFormat="1" applyFont="1" applyFill="1" applyBorder="1" applyAlignment="1" applyProtection="1">
      <alignment/>
      <protection hidden="1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horizontal="center" vertical="top"/>
    </xf>
    <xf numFmtId="173" fontId="4" fillId="34" borderId="19" xfId="53" applyNumberFormat="1" applyFont="1" applyFill="1" applyBorder="1" applyAlignment="1" applyProtection="1">
      <alignment wrapText="1"/>
      <protection hidden="1"/>
    </xf>
    <xf numFmtId="0" fontId="11" fillId="0" borderId="15" xfId="0" applyFont="1" applyBorder="1" applyAlignment="1">
      <alignment vertical="top" wrapText="1"/>
    </xf>
    <xf numFmtId="0" fontId="4" fillId="34" borderId="18" xfId="53" applyNumberFormat="1" applyFont="1" applyFill="1" applyBorder="1" applyAlignment="1" applyProtection="1">
      <alignment horizontal="center" vertical="center"/>
      <protection hidden="1"/>
    </xf>
    <xf numFmtId="0" fontId="15" fillId="34" borderId="20" xfId="0" applyFont="1" applyFill="1" applyBorder="1" applyAlignment="1">
      <alignment horizontal="center" vertical="center"/>
    </xf>
    <xf numFmtId="0" fontId="4" fillId="34" borderId="20" xfId="53" applyNumberFormat="1" applyFont="1" applyFill="1" applyBorder="1" applyAlignment="1" applyProtection="1">
      <alignment horizontal="center" vertical="top"/>
      <protection hidden="1"/>
    </xf>
    <xf numFmtId="0" fontId="15" fillId="36" borderId="24" xfId="0" applyFont="1" applyFill="1" applyBorder="1" applyAlignment="1">
      <alignment horizontal="center" vertical="center"/>
    </xf>
    <xf numFmtId="0" fontId="4" fillId="36" borderId="20" xfId="53" applyNumberFormat="1" applyFont="1" applyFill="1" applyBorder="1" applyAlignment="1" applyProtection="1">
      <alignment horizontal="left" vertical="top" wrapText="1"/>
      <protection hidden="1"/>
    </xf>
    <xf numFmtId="0" fontId="4" fillId="36" borderId="2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Border="1">
      <alignment/>
      <protection/>
    </xf>
    <xf numFmtId="0" fontId="2" fillId="0" borderId="0" xfId="53" applyBorder="1" applyAlignment="1">
      <alignment vertical="top"/>
      <protection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 vertical="top"/>
      <protection/>
    </xf>
    <xf numFmtId="0" fontId="2" fillId="0" borderId="0" xfId="53" applyBorder="1" applyAlignment="1">
      <alignment horizontal="left" vertical="top"/>
      <protection/>
    </xf>
    <xf numFmtId="0" fontId="6" fillId="0" borderId="0" xfId="53" applyFont="1" applyBorder="1" applyAlignment="1">
      <alignment horizontal="center" vertical="top"/>
      <protection/>
    </xf>
    <xf numFmtId="177" fontId="8" fillId="0" borderId="25" xfId="53" applyNumberFormat="1" applyFont="1" applyFill="1" applyBorder="1" applyAlignment="1" applyProtection="1">
      <alignment vertical="top"/>
      <protection hidden="1"/>
    </xf>
    <xf numFmtId="0" fontId="8" fillId="0" borderId="25" xfId="53" applyNumberFormat="1" applyFont="1" applyFill="1" applyBorder="1" applyAlignment="1" applyProtection="1">
      <alignment vertical="top"/>
      <protection hidden="1"/>
    </xf>
    <xf numFmtId="3" fontId="8" fillId="0" borderId="12" xfId="53" applyNumberFormat="1" applyFont="1" applyFill="1" applyBorder="1" applyAlignment="1" applyProtection="1">
      <alignment horizontal="center" vertical="top"/>
      <protection hidden="1"/>
    </xf>
    <xf numFmtId="3" fontId="8" fillId="0" borderId="26" xfId="53" applyNumberFormat="1" applyFont="1" applyFill="1" applyBorder="1" applyAlignment="1" applyProtection="1">
      <alignment horizontal="center" vertical="top"/>
      <protection hidden="1"/>
    </xf>
    <xf numFmtId="3" fontId="8" fillId="0" borderId="11" xfId="53" applyNumberFormat="1" applyFont="1" applyBorder="1" applyAlignment="1">
      <alignment horizontal="center" vertical="top"/>
      <protection/>
    </xf>
    <xf numFmtId="187" fontId="8" fillId="0" borderId="0" xfId="53" applyNumberFormat="1" applyFont="1" applyAlignment="1">
      <alignment vertical="top"/>
      <protection/>
    </xf>
    <xf numFmtId="187" fontId="2" fillId="0" borderId="0" xfId="53" applyNumberFormat="1" applyAlignment="1">
      <alignment vertical="top"/>
      <protection/>
    </xf>
    <xf numFmtId="187" fontId="2" fillId="0" borderId="0" xfId="53" applyNumberFormat="1">
      <alignment/>
      <protection/>
    </xf>
    <xf numFmtId="187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187" fontId="2" fillId="0" borderId="0" xfId="53" applyNumberFormat="1" applyFont="1" applyAlignment="1">
      <alignment vertical="top"/>
      <protection/>
    </xf>
    <xf numFmtId="187" fontId="8" fillId="0" borderId="0" xfId="53" applyNumberFormat="1" applyFont="1" applyAlignment="1">
      <alignment vertical="top"/>
      <protection/>
    </xf>
    <xf numFmtId="187" fontId="8" fillId="0" borderId="0" xfId="53" applyNumberFormat="1" applyFont="1">
      <alignment/>
      <protection/>
    </xf>
    <xf numFmtId="187" fontId="4" fillId="0" borderId="0" xfId="53" applyNumberFormat="1" applyFont="1" applyAlignment="1">
      <alignment vertical="top"/>
      <protection/>
    </xf>
    <xf numFmtId="187" fontId="4" fillId="0" borderId="0" xfId="53" applyNumberFormat="1" applyFont="1">
      <alignment/>
      <protection/>
    </xf>
    <xf numFmtId="187" fontId="5" fillId="0" borderId="0" xfId="53" applyNumberFormat="1" applyFont="1" applyAlignment="1">
      <alignment vertical="top"/>
      <protection/>
    </xf>
    <xf numFmtId="187" fontId="5" fillId="0" borderId="0" xfId="53" applyNumberFormat="1" applyFont="1">
      <alignment/>
      <protection/>
    </xf>
    <xf numFmtId="187" fontId="8" fillId="0" borderId="0" xfId="53" applyNumberFormat="1" applyFont="1">
      <alignment/>
      <protection/>
    </xf>
    <xf numFmtId="187" fontId="2" fillId="0" borderId="0" xfId="53" applyNumberFormat="1" applyBorder="1" applyAlignment="1">
      <alignment vertical="top"/>
      <protection/>
    </xf>
    <xf numFmtId="187" fontId="2" fillId="0" borderId="0" xfId="53" applyNumberFormat="1" applyBorder="1">
      <alignment/>
      <protection/>
    </xf>
    <xf numFmtId="187" fontId="18" fillId="0" borderId="0" xfId="53" applyNumberFormat="1" applyFont="1" applyAlignment="1">
      <alignment vertical="top"/>
      <protection/>
    </xf>
    <xf numFmtId="187" fontId="18" fillId="0" borderId="0" xfId="53" applyNumberFormat="1" applyFont="1" applyBorder="1" applyAlignment="1" applyProtection="1">
      <alignment vertical="top"/>
      <protection hidden="1"/>
    </xf>
    <xf numFmtId="187" fontId="19" fillId="36" borderId="20" xfId="53" applyNumberFormat="1" applyFont="1" applyFill="1" applyBorder="1" applyAlignment="1" applyProtection="1">
      <alignment horizontal="center" vertical="top"/>
      <protection hidden="1"/>
    </xf>
    <xf numFmtId="187" fontId="19" fillId="36" borderId="21" xfId="53" applyNumberFormat="1" applyFont="1" applyFill="1" applyBorder="1" applyAlignment="1" applyProtection="1">
      <alignment horizontal="center" vertical="top"/>
      <protection hidden="1"/>
    </xf>
    <xf numFmtId="187" fontId="19" fillId="34" borderId="20" xfId="53" applyNumberFormat="1" applyFont="1" applyFill="1" applyBorder="1" applyAlignment="1" applyProtection="1">
      <alignment horizontal="center" vertical="top"/>
      <protection hidden="1"/>
    </xf>
    <xf numFmtId="187" fontId="18" fillId="0" borderId="15" xfId="53" applyNumberFormat="1" applyFont="1" applyFill="1" applyBorder="1" applyAlignment="1" applyProtection="1">
      <alignment vertical="top"/>
      <protection hidden="1"/>
    </xf>
    <xf numFmtId="187" fontId="18" fillId="0" borderId="17" xfId="53" applyNumberFormat="1" applyFont="1" applyFill="1" applyBorder="1" applyAlignment="1" applyProtection="1">
      <alignment vertical="top"/>
      <protection hidden="1"/>
    </xf>
    <xf numFmtId="187" fontId="18" fillId="0" borderId="11" xfId="53" applyNumberFormat="1" applyFont="1" applyFill="1" applyBorder="1" applyAlignment="1" applyProtection="1">
      <alignment vertical="top"/>
      <protection hidden="1"/>
    </xf>
    <xf numFmtId="187" fontId="18" fillId="0" borderId="16" xfId="53" applyNumberFormat="1" applyFont="1" applyFill="1" applyBorder="1" applyAlignment="1" applyProtection="1">
      <alignment vertical="top"/>
      <protection hidden="1"/>
    </xf>
    <xf numFmtId="187" fontId="19" fillId="35" borderId="16" xfId="53" applyNumberFormat="1" applyFont="1" applyFill="1" applyBorder="1" applyAlignment="1" applyProtection="1">
      <alignment vertical="top"/>
      <protection hidden="1"/>
    </xf>
    <xf numFmtId="187" fontId="19" fillId="35" borderId="26" xfId="53" applyNumberFormat="1" applyFont="1" applyFill="1" applyBorder="1" applyAlignment="1" applyProtection="1">
      <alignment vertical="top"/>
      <protection hidden="1"/>
    </xf>
    <xf numFmtId="187" fontId="19" fillId="34" borderId="21" xfId="53" applyNumberFormat="1" applyFont="1" applyFill="1" applyBorder="1" applyAlignment="1" applyProtection="1">
      <alignment vertical="top"/>
      <protection hidden="1"/>
    </xf>
    <xf numFmtId="187" fontId="19" fillId="34" borderId="11" xfId="53" applyNumberFormat="1" applyFont="1" applyFill="1" applyBorder="1" applyAlignment="1" applyProtection="1">
      <alignment vertical="top"/>
      <protection hidden="1"/>
    </xf>
    <xf numFmtId="187" fontId="19" fillId="34" borderId="16" xfId="53" applyNumberFormat="1" applyFont="1" applyFill="1" applyBorder="1" applyAlignment="1" applyProtection="1">
      <alignment vertical="top"/>
      <protection hidden="1"/>
    </xf>
    <xf numFmtId="187" fontId="19" fillId="34" borderId="21" xfId="53" applyNumberFormat="1" applyFont="1" applyFill="1" applyBorder="1" applyAlignment="1" applyProtection="1">
      <alignment horizontal="center" vertical="top"/>
      <protection hidden="1"/>
    </xf>
    <xf numFmtId="187" fontId="18" fillId="33" borderId="15" xfId="53" applyNumberFormat="1" applyFont="1" applyFill="1" applyBorder="1" applyAlignment="1" applyProtection="1">
      <alignment horizontal="center" vertical="top"/>
      <protection hidden="1"/>
    </xf>
    <xf numFmtId="187" fontId="18" fillId="33" borderId="17" xfId="53" applyNumberFormat="1" applyFont="1" applyFill="1" applyBorder="1" applyAlignment="1" applyProtection="1">
      <alignment horizontal="center" vertical="top"/>
      <protection hidden="1"/>
    </xf>
    <xf numFmtId="187" fontId="18" fillId="33" borderId="11" xfId="53" applyNumberFormat="1" applyFont="1" applyFill="1" applyBorder="1" applyAlignment="1" applyProtection="1">
      <alignment horizontal="center" vertical="top"/>
      <protection hidden="1"/>
    </xf>
    <xf numFmtId="187" fontId="18" fillId="33" borderId="16" xfId="53" applyNumberFormat="1" applyFont="1" applyFill="1" applyBorder="1" applyAlignment="1" applyProtection="1">
      <alignment horizontal="center" vertical="top"/>
      <protection hidden="1"/>
    </xf>
    <xf numFmtId="187" fontId="18" fillId="0" borderId="0" xfId="53" applyNumberFormat="1" applyFont="1" applyBorder="1" applyAlignment="1">
      <alignment vertical="top"/>
      <protection/>
    </xf>
    <xf numFmtId="187" fontId="18" fillId="0" borderId="0" xfId="53" applyNumberFormat="1" applyFont="1" applyBorder="1" applyAlignment="1">
      <alignment vertical="top"/>
      <protection/>
    </xf>
    <xf numFmtId="187" fontId="18" fillId="0" borderId="0" xfId="53" applyNumberFormat="1" applyFont="1" applyAlignment="1">
      <alignment vertical="top"/>
      <protection/>
    </xf>
    <xf numFmtId="49" fontId="6" fillId="0" borderId="15" xfId="53" applyNumberFormat="1" applyFont="1" applyFill="1" applyBorder="1" applyAlignment="1" applyProtection="1">
      <alignment horizontal="center" vertical="top"/>
      <protection hidden="1"/>
    </xf>
    <xf numFmtId="174" fontId="6" fillId="0" borderId="15" xfId="53" applyNumberFormat="1" applyFont="1" applyFill="1" applyBorder="1" applyAlignment="1" applyProtection="1">
      <alignment horizontal="center" vertical="top"/>
      <protection hidden="1"/>
    </xf>
    <xf numFmtId="49" fontId="6" fillId="0" borderId="11" xfId="53" applyNumberFormat="1" applyFont="1" applyFill="1" applyBorder="1" applyAlignment="1" applyProtection="1">
      <alignment horizontal="center" vertical="top"/>
      <protection hidden="1"/>
    </xf>
    <xf numFmtId="174" fontId="6" fillId="0" borderId="11" xfId="53" applyNumberFormat="1" applyFont="1" applyFill="1" applyBorder="1" applyAlignment="1" applyProtection="1">
      <alignment horizontal="center" vertical="top"/>
      <protection hidden="1"/>
    </xf>
    <xf numFmtId="49" fontId="6" fillId="0" borderId="0" xfId="53" applyNumberFormat="1" applyFont="1" applyBorder="1" applyAlignment="1" applyProtection="1">
      <alignment horizontal="center" vertical="top"/>
      <protection hidden="1"/>
    </xf>
    <xf numFmtId="49" fontId="16" fillId="36" borderId="20" xfId="53" applyNumberFormat="1" applyFont="1" applyFill="1" applyBorder="1" applyAlignment="1" applyProtection="1">
      <alignment horizontal="center" vertical="top"/>
      <protection hidden="1"/>
    </xf>
    <xf numFmtId="0" fontId="16" fillId="36" borderId="20" xfId="53" applyNumberFormat="1" applyFont="1" applyFill="1" applyBorder="1" applyAlignment="1" applyProtection="1">
      <alignment horizontal="center" vertical="top"/>
      <protection hidden="1"/>
    </xf>
    <xf numFmtId="49" fontId="16" fillId="34" borderId="20" xfId="53" applyNumberFormat="1" applyFont="1" applyFill="1" applyBorder="1" applyAlignment="1" applyProtection="1">
      <alignment horizontal="center" vertical="top"/>
      <protection hidden="1"/>
    </xf>
    <xf numFmtId="0" fontId="16" fillId="34" borderId="20" xfId="53" applyNumberFormat="1" applyFont="1" applyFill="1" applyBorder="1" applyAlignment="1" applyProtection="1">
      <alignment horizontal="center" vertical="top"/>
      <protection hidden="1"/>
    </xf>
    <xf numFmtId="173" fontId="16" fillId="34" borderId="19" xfId="53" applyNumberFormat="1" applyFont="1" applyFill="1" applyBorder="1" applyAlignment="1" applyProtection="1">
      <alignment/>
      <protection hidden="1"/>
    </xf>
    <xf numFmtId="173" fontId="16" fillId="34" borderId="11" xfId="53" applyNumberFormat="1" applyFont="1" applyFill="1" applyBorder="1" applyAlignment="1" applyProtection="1">
      <alignment/>
      <protection hidden="1"/>
    </xf>
    <xf numFmtId="176" fontId="16" fillId="34" borderId="20" xfId="53" applyNumberFormat="1" applyFont="1" applyFill="1" applyBorder="1" applyAlignment="1" applyProtection="1">
      <alignment horizontal="center" vertical="top"/>
      <protection hidden="1"/>
    </xf>
    <xf numFmtId="0" fontId="6" fillId="33" borderId="15" xfId="53" applyNumberFormat="1" applyFont="1" applyFill="1" applyBorder="1" applyAlignment="1" applyProtection="1">
      <alignment horizontal="center" vertical="top"/>
      <protection hidden="1"/>
    </xf>
    <xf numFmtId="176" fontId="6" fillId="33" borderId="15" xfId="53" applyNumberFormat="1" applyFont="1" applyFill="1" applyBorder="1" applyAlignment="1" applyProtection="1">
      <alignment horizontal="center" vertical="top"/>
      <protection hidden="1"/>
    </xf>
    <xf numFmtId="0" fontId="6" fillId="33" borderId="12" xfId="53" applyNumberFormat="1" applyFont="1" applyFill="1" applyBorder="1" applyAlignment="1" applyProtection="1">
      <alignment horizontal="center" vertical="top"/>
      <protection hidden="1"/>
    </xf>
    <xf numFmtId="49" fontId="6" fillId="0" borderId="0" xfId="53" applyNumberFormat="1" applyFont="1" applyBorder="1" applyAlignment="1">
      <alignment horizontal="center" vertical="top"/>
      <protection/>
    </xf>
    <xf numFmtId="49" fontId="6" fillId="0" borderId="0" xfId="53" applyNumberFormat="1" applyFont="1" applyAlignment="1">
      <alignment horizontal="center" vertical="top"/>
      <protection/>
    </xf>
    <xf numFmtId="187" fontId="19" fillId="35" borderId="11" xfId="53" applyNumberFormat="1" applyFont="1" applyFill="1" applyBorder="1" applyAlignment="1" applyProtection="1">
      <alignment vertical="top"/>
      <protection hidden="1"/>
    </xf>
    <xf numFmtId="187" fontId="19" fillId="34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1" xfId="0" applyFont="1" applyFill="1" applyBorder="1" applyAlignment="1">
      <alignment vertical="top" wrapText="1"/>
    </xf>
    <xf numFmtId="187" fontId="2" fillId="0" borderId="0" xfId="53" applyNumberFormat="1" applyFill="1" applyAlignment="1">
      <alignment vertical="top"/>
      <protection/>
    </xf>
    <xf numFmtId="187" fontId="2" fillId="0" borderId="0" xfId="53" applyNumberFormat="1" applyFill="1">
      <alignment/>
      <protection/>
    </xf>
    <xf numFmtId="0" fontId="2" fillId="0" borderId="0" xfId="53" applyFill="1">
      <alignment/>
      <protection/>
    </xf>
    <xf numFmtId="187" fontId="19" fillId="36" borderId="27" xfId="53" applyNumberFormat="1" applyFont="1" applyFill="1" applyBorder="1" applyAlignment="1" applyProtection="1">
      <alignment horizontal="center" vertical="top"/>
      <protection hidden="1"/>
    </xf>
    <xf numFmtId="3" fontId="8" fillId="0" borderId="28" xfId="53" applyNumberFormat="1" applyFont="1" applyBorder="1" applyAlignment="1">
      <alignment horizontal="center" vertical="top"/>
      <protection/>
    </xf>
    <xf numFmtId="173" fontId="4" fillId="35" borderId="13" xfId="53" applyNumberFormat="1" applyFont="1" applyFill="1" applyBorder="1" applyAlignment="1" applyProtection="1">
      <alignment/>
      <protection hidden="1"/>
    </xf>
    <xf numFmtId="173" fontId="4" fillId="35" borderId="25" xfId="53" applyNumberFormat="1" applyFont="1" applyFill="1" applyBorder="1" applyAlignment="1" applyProtection="1">
      <alignment/>
      <protection hidden="1"/>
    </xf>
    <xf numFmtId="173" fontId="4" fillId="0" borderId="25" xfId="53" applyNumberFormat="1" applyFont="1" applyFill="1" applyBorder="1" applyAlignment="1" applyProtection="1">
      <alignment/>
      <protection hidden="1"/>
    </xf>
    <xf numFmtId="173" fontId="8" fillId="0" borderId="25" xfId="53" applyNumberFormat="1" applyFont="1" applyFill="1" applyBorder="1" applyAlignment="1" applyProtection="1">
      <alignment wrapText="1"/>
      <protection hidden="1"/>
    </xf>
    <xf numFmtId="173" fontId="8" fillId="0" borderId="25" xfId="53" applyNumberFormat="1" applyFont="1" applyFill="1" applyBorder="1" applyAlignment="1" applyProtection="1">
      <alignment vertical="top" wrapText="1"/>
      <protection hidden="1"/>
    </xf>
    <xf numFmtId="49" fontId="8" fillId="0" borderId="25" xfId="53" applyNumberFormat="1" applyFont="1" applyFill="1" applyBorder="1" applyAlignment="1" applyProtection="1">
      <alignment vertical="top"/>
      <protection hidden="1"/>
    </xf>
    <xf numFmtId="49" fontId="8" fillId="0" borderId="25" xfId="53" applyNumberFormat="1" applyFont="1" applyFill="1" applyBorder="1" applyAlignment="1" applyProtection="1">
      <alignment vertical="top" wrapText="1"/>
      <protection hidden="1"/>
    </xf>
    <xf numFmtId="173" fontId="4" fillId="35" borderId="29" xfId="53" applyNumberFormat="1" applyFont="1" applyFill="1" applyBorder="1" applyAlignment="1" applyProtection="1">
      <alignment/>
      <protection hidden="1"/>
    </xf>
    <xf numFmtId="173" fontId="4" fillId="35" borderId="30" xfId="53" applyNumberFormat="1" applyFont="1" applyFill="1" applyBorder="1" applyAlignment="1" applyProtection="1">
      <alignment/>
      <protection hidden="1"/>
    </xf>
    <xf numFmtId="187" fontId="19" fillId="35" borderId="31" xfId="53" applyNumberFormat="1" applyFont="1" applyFill="1" applyBorder="1" applyAlignment="1" applyProtection="1">
      <alignment vertical="top"/>
      <protection hidden="1"/>
    </xf>
    <xf numFmtId="173" fontId="4" fillId="0" borderId="30" xfId="53" applyNumberFormat="1" applyFont="1" applyFill="1" applyBorder="1" applyAlignment="1" applyProtection="1">
      <alignment/>
      <protection hidden="1"/>
    </xf>
    <xf numFmtId="173" fontId="8" fillId="0" borderId="30" xfId="53" applyNumberFormat="1" applyFont="1" applyFill="1" applyBorder="1" applyAlignment="1" applyProtection="1">
      <alignment/>
      <protection hidden="1"/>
    </xf>
    <xf numFmtId="187" fontId="18" fillId="0" borderId="31" xfId="53" applyNumberFormat="1" applyFont="1" applyFill="1" applyBorder="1" applyAlignment="1" applyProtection="1">
      <alignment vertical="top"/>
      <protection hidden="1"/>
    </xf>
    <xf numFmtId="173" fontId="8" fillId="0" borderId="30" xfId="53" applyNumberFormat="1" applyFont="1" applyFill="1" applyBorder="1" applyAlignment="1" applyProtection="1">
      <alignment wrapText="1"/>
      <protection hidden="1"/>
    </xf>
    <xf numFmtId="49" fontId="8" fillId="0" borderId="30" xfId="53" applyNumberFormat="1" applyFont="1" applyFill="1" applyBorder="1" applyAlignment="1" applyProtection="1">
      <alignment/>
      <protection hidden="1"/>
    </xf>
    <xf numFmtId="49" fontId="4" fillId="35" borderId="30" xfId="53" applyNumberFormat="1" applyFont="1" applyFill="1" applyBorder="1" applyAlignment="1" applyProtection="1">
      <alignment/>
      <protection hidden="1"/>
    </xf>
    <xf numFmtId="49" fontId="8" fillId="0" borderId="30" xfId="53" applyNumberFormat="1" applyFont="1" applyFill="1" applyBorder="1" applyAlignment="1" applyProtection="1">
      <alignment vertical="top"/>
      <protection hidden="1"/>
    </xf>
    <xf numFmtId="174" fontId="6" fillId="0" borderId="25" xfId="53" applyNumberFormat="1" applyFont="1" applyFill="1" applyBorder="1" applyAlignment="1" applyProtection="1">
      <alignment horizontal="center" vertical="top"/>
      <protection hidden="1"/>
    </xf>
    <xf numFmtId="187" fontId="18" fillId="37" borderId="16" xfId="53" applyNumberFormat="1" applyFont="1" applyFill="1" applyBorder="1" applyAlignment="1" applyProtection="1">
      <alignment vertical="top"/>
      <protection hidden="1"/>
    </xf>
    <xf numFmtId="0" fontId="8" fillId="37" borderId="11" xfId="54" applyNumberFormat="1" applyFont="1" applyFill="1" applyBorder="1" applyAlignment="1" applyProtection="1">
      <alignment horizontal="left" vertical="top" wrapText="1"/>
      <protection hidden="1"/>
    </xf>
    <xf numFmtId="0" fontId="8" fillId="37" borderId="12" xfId="53" applyNumberFormat="1" applyFont="1" applyFill="1" applyBorder="1" applyAlignment="1" applyProtection="1">
      <alignment vertical="top" wrapText="1"/>
      <protection hidden="1"/>
    </xf>
    <xf numFmtId="0" fontId="8" fillId="37" borderId="11" xfId="54" applyNumberFormat="1" applyFont="1" applyFill="1" applyBorder="1" applyAlignment="1" applyProtection="1">
      <alignment horizontal="left" vertical="top" wrapText="1"/>
      <protection hidden="1"/>
    </xf>
    <xf numFmtId="187" fontId="19" fillId="0" borderId="16" xfId="53" applyNumberFormat="1" applyFont="1" applyFill="1" applyBorder="1" applyAlignment="1" applyProtection="1">
      <alignment vertical="top"/>
      <protection hidden="1"/>
    </xf>
    <xf numFmtId="187" fontId="19" fillId="0" borderId="11" xfId="53" applyNumberFormat="1" applyFont="1" applyFill="1" applyBorder="1" applyAlignment="1" applyProtection="1">
      <alignment vertical="top"/>
      <protection hidden="1"/>
    </xf>
    <xf numFmtId="187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187" fontId="5" fillId="0" borderId="16" xfId="53" applyNumberFormat="1" applyFont="1" applyFill="1" applyBorder="1" applyAlignment="1" applyProtection="1">
      <alignment horizontal="center" vertical="top" wrapText="1"/>
      <protection hidden="1"/>
    </xf>
    <xf numFmtId="187" fontId="17" fillId="0" borderId="16" xfId="0" applyNumberFormat="1" applyFont="1" applyBorder="1" applyAlignment="1">
      <alignment horizontal="center" vertical="top" wrapText="1"/>
    </xf>
    <xf numFmtId="187" fontId="17" fillId="0" borderId="11" xfId="0" applyNumberFormat="1" applyFont="1" applyBorder="1" applyAlignment="1">
      <alignment horizontal="center" vertical="top" wrapText="1"/>
    </xf>
    <xf numFmtId="0" fontId="6" fillId="0" borderId="0" xfId="53" applyFont="1" applyBorder="1" applyAlignment="1">
      <alignment horizontal="left" vertical="top"/>
      <protection/>
    </xf>
    <xf numFmtId="0" fontId="12" fillId="0" borderId="0" xfId="0" applyFont="1" applyBorder="1" applyAlignment="1">
      <alignment horizontal="left" vertical="top"/>
    </xf>
    <xf numFmtId="173" fontId="4" fillId="35" borderId="32" xfId="53" applyNumberFormat="1" applyFont="1" applyFill="1" applyBorder="1" applyAlignment="1" applyProtection="1">
      <alignment/>
      <protection hidden="1"/>
    </xf>
    <xf numFmtId="0" fontId="2" fillId="0" borderId="0" xfId="53" applyBorder="1" applyAlignment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49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Font="1" applyAlignment="1" applyProtection="1">
      <alignment horizontal="left"/>
      <protection hidden="1"/>
    </xf>
    <xf numFmtId="0" fontId="9" fillId="0" borderId="0" xfId="0" applyFont="1" applyAlignment="1">
      <alignment horizontal="left"/>
    </xf>
    <xf numFmtId="0" fontId="5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17" fillId="0" borderId="33" xfId="0" applyFont="1" applyBorder="1" applyAlignment="1">
      <alignment horizontal="center" vertical="top" wrapText="1"/>
    </xf>
    <xf numFmtId="0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73" fontId="3" fillId="35" borderId="34" xfId="53" applyNumberFormat="1" applyFont="1" applyFill="1" applyBorder="1" applyAlignment="1" applyProtection="1">
      <alignment/>
      <protection hidden="1"/>
    </xf>
    <xf numFmtId="173" fontId="4" fillId="35" borderId="35" xfId="53" applyNumberFormat="1" applyFont="1" applyFill="1" applyBorder="1" applyAlignment="1" applyProtection="1">
      <alignment/>
      <protection hidden="1"/>
    </xf>
    <xf numFmtId="173" fontId="4" fillId="35" borderId="36" xfId="53" applyNumberFormat="1" applyFont="1" applyFill="1" applyBorder="1" applyAlignment="1" applyProtection="1">
      <alignment/>
      <protection hidden="1"/>
    </xf>
    <xf numFmtId="173" fontId="4" fillId="35" borderId="37" xfId="53" applyNumberFormat="1" applyFont="1" applyFill="1" applyBorder="1" applyAlignment="1" applyProtection="1">
      <alignment/>
      <protection hidden="1"/>
    </xf>
    <xf numFmtId="173" fontId="4" fillId="35" borderId="34" xfId="53" applyNumberFormat="1" applyFont="1" applyFill="1" applyBorder="1" applyAlignment="1" applyProtection="1">
      <alignment/>
      <protection hidden="1"/>
    </xf>
    <xf numFmtId="173" fontId="4" fillId="35" borderId="33" xfId="53" applyNumberFormat="1" applyFont="1" applyFill="1" applyBorder="1" applyAlignment="1" applyProtection="1">
      <alignment horizontal="left"/>
      <protection hidden="1"/>
    </xf>
    <xf numFmtId="173" fontId="4" fillId="35" borderId="25" xfId="53" applyNumberFormat="1" applyFont="1" applyFill="1" applyBorder="1" applyAlignment="1" applyProtection="1">
      <alignment horizontal="left"/>
      <protection hidden="1"/>
    </xf>
    <xf numFmtId="173" fontId="4" fillId="35" borderId="0" xfId="53" applyNumberFormat="1" applyFont="1" applyFill="1" applyBorder="1" applyAlignment="1" applyProtection="1">
      <alignment horizontal="left"/>
      <protection hidden="1"/>
    </xf>
    <xf numFmtId="173" fontId="4" fillId="35" borderId="30" xfId="53" applyNumberFormat="1" applyFont="1" applyFill="1" applyBorder="1" applyAlignment="1" applyProtection="1">
      <alignment horizontal="left"/>
      <protection hidden="1"/>
    </xf>
    <xf numFmtId="173" fontId="4" fillId="35" borderId="38" xfId="53" applyNumberFormat="1" applyFont="1" applyFill="1" applyBorder="1" applyAlignment="1" applyProtection="1">
      <alignment horizontal="left"/>
      <protection hidden="1"/>
    </xf>
    <xf numFmtId="173" fontId="4" fillId="35" borderId="39" xfId="53" applyNumberFormat="1" applyFont="1" applyFill="1" applyBorder="1" applyAlignment="1" applyProtection="1">
      <alignment horizontal="lef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showGridLines="0" tabSelected="1" zoomScale="110" zoomScaleNormal="110" zoomScalePageLayoutView="0" workbookViewId="0" topLeftCell="B1">
      <selection activeCell="Q11" sqref="Q11"/>
    </sheetView>
  </sheetViews>
  <sheetFormatPr defaultColWidth="8.00390625" defaultRowHeight="15.75"/>
  <cols>
    <col min="1" max="1" width="0" style="1" hidden="1" customWidth="1"/>
    <col min="2" max="2" width="12.625" style="14" customWidth="1"/>
    <col min="3" max="3" width="40.50390625" style="23" customWidth="1"/>
    <col min="4" max="5" width="0" style="9" hidden="1" customWidth="1"/>
    <col min="6" max="6" width="31.50390625" style="9" customWidth="1"/>
    <col min="7" max="7" width="4.00390625" style="9" customWidth="1"/>
    <col min="8" max="8" width="8.375" style="9" customWidth="1"/>
    <col min="9" max="9" width="6.25390625" style="145" customWidth="1"/>
    <col min="10" max="10" width="7.50390625" style="14" customWidth="1"/>
    <col min="11" max="11" width="4.00390625" style="14" customWidth="1"/>
    <col min="12" max="12" width="11.25390625" style="128" customWidth="1"/>
    <col min="13" max="13" width="11.625" style="128" customWidth="1"/>
    <col min="14" max="14" width="10.875" style="128" customWidth="1"/>
    <col min="15" max="15" width="10.50390625" style="107" customWidth="1"/>
    <col min="16" max="16" width="10.375" style="107" customWidth="1"/>
    <col min="17" max="17" width="10.125" style="107" customWidth="1"/>
    <col min="18" max="22" width="8.00390625" style="94" customWidth="1"/>
    <col min="23" max="28" width="8.00390625" style="95" customWidth="1"/>
    <col min="29" max="131" width="8.00390625" style="1" customWidth="1"/>
    <col min="132" max="16384" width="8.00390625" style="1" customWidth="1"/>
  </cols>
  <sheetData>
    <row r="1" spans="1:14" ht="15.75">
      <c r="A1" s="2"/>
      <c r="B1" s="188" t="s">
        <v>80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.75">
      <c r="A2" s="2"/>
      <c r="B2" s="190" t="s">
        <v>241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3"/>
      <c r="B3" s="12" t="s">
        <v>81</v>
      </c>
      <c r="C3" s="19"/>
      <c r="D3" s="10"/>
      <c r="E3" s="10"/>
      <c r="F3" s="10"/>
      <c r="G3" s="10"/>
      <c r="H3" s="10"/>
      <c r="I3" s="133"/>
      <c r="J3" s="13"/>
      <c r="K3" s="13"/>
      <c r="L3" s="108"/>
      <c r="M3" s="108"/>
      <c r="N3" s="108"/>
    </row>
    <row r="4" spans="1:28" s="23" customFormat="1" ht="40.5" customHeight="1">
      <c r="A4" s="187" t="s">
        <v>79</v>
      </c>
      <c r="B4" s="187" t="s">
        <v>84</v>
      </c>
      <c r="C4" s="187" t="s">
        <v>85</v>
      </c>
      <c r="D4" s="187" t="s">
        <v>78</v>
      </c>
      <c r="E4" s="187" t="s">
        <v>77</v>
      </c>
      <c r="F4" s="192" t="s">
        <v>86</v>
      </c>
      <c r="G4" s="193"/>
      <c r="H4" s="193"/>
      <c r="I4" s="187" t="s">
        <v>76</v>
      </c>
      <c r="J4" s="187"/>
      <c r="K4" s="187"/>
      <c r="L4" s="178" t="s">
        <v>213</v>
      </c>
      <c r="M4" s="178"/>
      <c r="N4" s="179"/>
      <c r="O4" s="178" t="s">
        <v>131</v>
      </c>
      <c r="P4" s="178"/>
      <c r="Q4" s="178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28" s="23" customFormat="1" ht="27" customHeight="1">
      <c r="A5" s="187"/>
      <c r="B5" s="187"/>
      <c r="C5" s="187"/>
      <c r="D5" s="187"/>
      <c r="E5" s="187"/>
      <c r="F5" s="194" t="s">
        <v>87</v>
      </c>
      <c r="G5" s="194" t="s">
        <v>88</v>
      </c>
      <c r="H5" s="194" t="s">
        <v>89</v>
      </c>
      <c r="I5" s="189" t="s">
        <v>90</v>
      </c>
      <c r="J5" s="187" t="s">
        <v>91</v>
      </c>
      <c r="K5" s="187" t="s">
        <v>6</v>
      </c>
      <c r="L5" s="178" t="s">
        <v>221</v>
      </c>
      <c r="M5" s="178"/>
      <c r="N5" s="179" t="s">
        <v>222</v>
      </c>
      <c r="O5" s="179" t="s">
        <v>132</v>
      </c>
      <c r="P5" s="179" t="s">
        <v>133</v>
      </c>
      <c r="Q5" s="178" t="s">
        <v>223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1:28" s="23" customFormat="1" ht="21.75" customHeight="1">
      <c r="A6" s="187"/>
      <c r="B6" s="187"/>
      <c r="C6" s="187"/>
      <c r="D6" s="187"/>
      <c r="E6" s="187"/>
      <c r="F6" s="195"/>
      <c r="G6" s="195"/>
      <c r="H6" s="195"/>
      <c r="I6" s="189"/>
      <c r="J6" s="187"/>
      <c r="K6" s="187"/>
      <c r="L6" s="96" t="s">
        <v>75</v>
      </c>
      <c r="M6" s="96" t="s">
        <v>74</v>
      </c>
      <c r="N6" s="180"/>
      <c r="O6" s="180"/>
      <c r="P6" s="180"/>
      <c r="Q6" s="181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spans="1:28" s="25" customFormat="1" ht="12" thickBot="1">
      <c r="A7" s="24">
        <v>1</v>
      </c>
      <c r="B7" s="41">
        <v>1</v>
      </c>
      <c r="C7" s="41">
        <v>2</v>
      </c>
      <c r="D7" s="41">
        <v>3</v>
      </c>
      <c r="E7" s="41">
        <v>4</v>
      </c>
      <c r="F7" s="41">
        <v>3</v>
      </c>
      <c r="G7" s="41">
        <v>4</v>
      </c>
      <c r="H7" s="41">
        <v>5</v>
      </c>
      <c r="I7" s="44" t="s">
        <v>66</v>
      </c>
      <c r="J7" s="41">
        <v>7</v>
      </c>
      <c r="K7" s="41">
        <v>8</v>
      </c>
      <c r="L7" s="90">
        <v>9</v>
      </c>
      <c r="M7" s="90">
        <v>10</v>
      </c>
      <c r="N7" s="91">
        <v>11</v>
      </c>
      <c r="O7" s="92">
        <v>12</v>
      </c>
      <c r="P7" s="92">
        <v>13</v>
      </c>
      <c r="Q7" s="153">
        <v>14</v>
      </c>
      <c r="R7" s="98"/>
      <c r="S7" s="98"/>
      <c r="T7" s="98"/>
      <c r="U7" s="98"/>
      <c r="V7" s="98"/>
      <c r="W7" s="99"/>
      <c r="X7" s="99"/>
      <c r="Y7" s="99"/>
      <c r="Z7" s="99"/>
      <c r="AA7" s="99"/>
      <c r="AB7" s="99"/>
    </row>
    <row r="8" spans="1:28" s="43" customFormat="1" ht="57" thickBot="1">
      <c r="A8" s="42"/>
      <c r="B8" s="78" t="s">
        <v>121</v>
      </c>
      <c r="C8" s="79" t="s">
        <v>123</v>
      </c>
      <c r="D8" s="80"/>
      <c r="E8" s="80"/>
      <c r="F8" s="80"/>
      <c r="G8" s="80"/>
      <c r="H8" s="80"/>
      <c r="I8" s="134"/>
      <c r="J8" s="135"/>
      <c r="K8" s="135"/>
      <c r="L8" s="109">
        <f aca="true" t="shared" si="0" ref="L8:Q8">L9+L62+L73+L76+L82</f>
        <v>16534694</v>
      </c>
      <c r="M8" s="109">
        <f t="shared" si="0"/>
        <v>15288667</v>
      </c>
      <c r="N8" s="110">
        <f t="shared" si="0"/>
        <v>19681479.740000002</v>
      </c>
      <c r="O8" s="110">
        <f t="shared" si="0"/>
        <v>12617500</v>
      </c>
      <c r="P8" s="110">
        <f t="shared" si="0"/>
        <v>11201300</v>
      </c>
      <c r="Q8" s="152">
        <f t="shared" si="0"/>
        <v>11421600</v>
      </c>
      <c r="R8" s="100"/>
      <c r="S8" s="100"/>
      <c r="T8" s="100"/>
      <c r="U8" s="100"/>
      <c r="V8" s="100"/>
      <c r="W8" s="101"/>
      <c r="X8" s="101"/>
      <c r="Y8" s="101"/>
      <c r="Z8" s="101"/>
      <c r="AA8" s="101"/>
      <c r="AB8" s="101"/>
    </row>
    <row r="9" spans="1:28" s="43" customFormat="1" ht="46.5" customHeight="1" thickBot="1">
      <c r="A9" s="75"/>
      <c r="B9" s="76" t="s">
        <v>122</v>
      </c>
      <c r="C9" s="53" t="s">
        <v>124</v>
      </c>
      <c r="D9" s="77"/>
      <c r="E9" s="77"/>
      <c r="F9" s="77"/>
      <c r="G9" s="77"/>
      <c r="H9" s="77"/>
      <c r="I9" s="136"/>
      <c r="J9" s="137"/>
      <c r="K9" s="137"/>
      <c r="L9" s="111">
        <f aca="true" t="shared" si="1" ref="L9:Q9">L14+L17+L21+L23+L28+L30+L32+L37+L39+L41+L43+L45+L49+L51+L53+L55+L57+L47+L26+L59</f>
        <v>16013694</v>
      </c>
      <c r="M9" s="111">
        <f t="shared" si="1"/>
        <v>14774521</v>
      </c>
      <c r="N9" s="111">
        <f t="shared" si="1"/>
        <v>19118769.740000002</v>
      </c>
      <c r="O9" s="111">
        <f t="shared" si="1"/>
        <v>12088300</v>
      </c>
      <c r="P9" s="111">
        <f t="shared" si="1"/>
        <v>10820100</v>
      </c>
      <c r="Q9" s="111">
        <f t="shared" si="1"/>
        <v>11034400</v>
      </c>
      <c r="R9" s="100"/>
      <c r="S9" s="100"/>
      <c r="T9" s="100"/>
      <c r="U9" s="100"/>
      <c r="V9" s="100"/>
      <c r="W9" s="101"/>
      <c r="X9" s="101"/>
      <c r="Y9" s="101"/>
      <c r="Z9" s="101"/>
      <c r="AA9" s="101"/>
      <c r="AB9" s="101"/>
    </row>
    <row r="10" spans="1:17" ht="46.5" customHeight="1">
      <c r="A10" s="58">
        <v>22100</v>
      </c>
      <c r="B10" s="59" t="s">
        <v>10</v>
      </c>
      <c r="C10" s="71" t="s">
        <v>11</v>
      </c>
      <c r="D10" s="61">
        <v>110000000</v>
      </c>
      <c r="E10" s="62"/>
      <c r="F10" s="45" t="s">
        <v>191</v>
      </c>
      <c r="G10" s="45" t="s">
        <v>83</v>
      </c>
      <c r="H10" s="45" t="s">
        <v>190</v>
      </c>
      <c r="I10" s="129" t="s">
        <v>8</v>
      </c>
      <c r="J10" s="129" t="s">
        <v>7</v>
      </c>
      <c r="K10" s="130">
        <v>120</v>
      </c>
      <c r="L10" s="112">
        <v>654200</v>
      </c>
      <c r="M10" s="112">
        <v>652917</v>
      </c>
      <c r="N10" s="113">
        <v>654200</v>
      </c>
      <c r="O10" s="113">
        <v>677600</v>
      </c>
      <c r="P10" s="113">
        <v>677600</v>
      </c>
      <c r="Q10" s="112">
        <v>677600</v>
      </c>
    </row>
    <row r="11" spans="1:17" ht="46.5" customHeight="1">
      <c r="A11" s="5">
        <v>22100</v>
      </c>
      <c r="B11" s="20" t="s">
        <v>10</v>
      </c>
      <c r="C11" s="22" t="s">
        <v>11</v>
      </c>
      <c r="D11" s="11">
        <v>110000000</v>
      </c>
      <c r="E11" s="8"/>
      <c r="F11" s="6" t="s">
        <v>226</v>
      </c>
      <c r="G11" s="15" t="s">
        <v>1</v>
      </c>
      <c r="H11" s="175" t="s">
        <v>227</v>
      </c>
      <c r="I11" s="131" t="s">
        <v>9</v>
      </c>
      <c r="J11" s="131" t="s">
        <v>7</v>
      </c>
      <c r="K11" s="132">
        <v>120</v>
      </c>
      <c r="L11" s="114">
        <v>3001500</v>
      </c>
      <c r="M11" s="114">
        <v>3001491</v>
      </c>
      <c r="N11" s="115">
        <v>3030500</v>
      </c>
      <c r="O11" s="115">
        <v>3163700</v>
      </c>
      <c r="P11" s="115">
        <v>3163700</v>
      </c>
      <c r="Q11" s="115">
        <v>3163700</v>
      </c>
    </row>
    <row r="12" spans="1:17" ht="60" customHeight="1">
      <c r="A12" s="5">
        <v>22100</v>
      </c>
      <c r="B12" s="20" t="s">
        <v>10</v>
      </c>
      <c r="C12" s="22" t="s">
        <v>11</v>
      </c>
      <c r="D12" s="11">
        <v>110000000</v>
      </c>
      <c r="E12" s="8"/>
      <c r="F12" s="15" t="s">
        <v>145</v>
      </c>
      <c r="G12" s="15" t="s">
        <v>1</v>
      </c>
      <c r="H12" s="173" t="s">
        <v>146</v>
      </c>
      <c r="I12" s="131" t="s">
        <v>9</v>
      </c>
      <c r="J12" s="131" t="s">
        <v>7</v>
      </c>
      <c r="K12" s="132">
        <v>240</v>
      </c>
      <c r="L12" s="114">
        <v>509800</v>
      </c>
      <c r="M12" s="114">
        <v>505947</v>
      </c>
      <c r="N12" s="115">
        <v>470800</v>
      </c>
      <c r="O12" s="115">
        <v>510200</v>
      </c>
      <c r="P12" s="115">
        <v>300000</v>
      </c>
      <c r="Q12" s="114">
        <v>300000</v>
      </c>
    </row>
    <row r="13" spans="1:17" ht="46.5" customHeight="1">
      <c r="A13" s="5">
        <v>22100</v>
      </c>
      <c r="B13" s="20" t="s">
        <v>10</v>
      </c>
      <c r="C13" s="22" t="s">
        <v>11</v>
      </c>
      <c r="D13" s="11">
        <v>110000000</v>
      </c>
      <c r="E13" s="8"/>
      <c r="F13" s="15" t="s">
        <v>142</v>
      </c>
      <c r="G13" s="15" t="s">
        <v>143</v>
      </c>
      <c r="H13" s="15" t="s">
        <v>144</v>
      </c>
      <c r="I13" s="131" t="s">
        <v>9</v>
      </c>
      <c r="J13" s="131" t="s">
        <v>7</v>
      </c>
      <c r="K13" s="132">
        <v>850</v>
      </c>
      <c r="L13" s="114">
        <v>40000</v>
      </c>
      <c r="M13" s="114">
        <v>39426</v>
      </c>
      <c r="N13" s="115">
        <v>50000</v>
      </c>
      <c r="O13" s="115">
        <v>50000</v>
      </c>
      <c r="P13" s="115">
        <v>50000</v>
      </c>
      <c r="Q13" s="114">
        <v>50000</v>
      </c>
    </row>
    <row r="14" spans="1:28" s="4" customFormat="1" ht="12.75">
      <c r="A14" s="184" t="s">
        <v>47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16">
        <f aca="true" t="shared" si="2" ref="L14:Q14">SUM(L10:L13)</f>
        <v>4205500</v>
      </c>
      <c r="M14" s="116">
        <f t="shared" si="2"/>
        <v>4199781</v>
      </c>
      <c r="N14" s="116">
        <f t="shared" si="2"/>
        <v>4205500</v>
      </c>
      <c r="O14" s="116">
        <f t="shared" si="2"/>
        <v>4401500</v>
      </c>
      <c r="P14" s="116">
        <f t="shared" si="2"/>
        <v>4191300</v>
      </c>
      <c r="Q14" s="146">
        <f t="shared" si="2"/>
        <v>4191300</v>
      </c>
      <c r="R14" s="102"/>
      <c r="S14" s="102"/>
      <c r="T14" s="102"/>
      <c r="U14" s="102"/>
      <c r="V14" s="102"/>
      <c r="W14" s="103"/>
      <c r="X14" s="103"/>
      <c r="Y14" s="103"/>
      <c r="Z14" s="103"/>
      <c r="AA14" s="103"/>
      <c r="AB14" s="103"/>
    </row>
    <row r="15" spans="1:17" ht="72.75" customHeight="1">
      <c r="A15" s="5">
        <v>22100</v>
      </c>
      <c r="B15" s="20" t="s">
        <v>12</v>
      </c>
      <c r="C15" s="21" t="s">
        <v>73</v>
      </c>
      <c r="D15" s="11">
        <v>111000000</v>
      </c>
      <c r="E15" s="8"/>
      <c r="F15" s="6" t="s">
        <v>147</v>
      </c>
      <c r="G15" s="15" t="s">
        <v>83</v>
      </c>
      <c r="H15" s="15" t="s">
        <v>148</v>
      </c>
      <c r="I15" s="131" t="s">
        <v>93</v>
      </c>
      <c r="J15" s="131" t="s">
        <v>7</v>
      </c>
      <c r="K15" s="132">
        <v>240</v>
      </c>
      <c r="L15" s="114">
        <v>172500</v>
      </c>
      <c r="M15" s="114">
        <v>172500</v>
      </c>
      <c r="N15" s="115">
        <v>151200</v>
      </c>
      <c r="O15" s="115">
        <v>40000</v>
      </c>
      <c r="P15" s="115">
        <v>0</v>
      </c>
      <c r="Q15" s="114">
        <v>0</v>
      </c>
    </row>
    <row r="16" spans="1:17" ht="66" customHeight="1">
      <c r="A16" s="18"/>
      <c r="B16" s="20" t="s">
        <v>12</v>
      </c>
      <c r="C16" s="21" t="s">
        <v>73</v>
      </c>
      <c r="D16" s="88"/>
      <c r="E16" s="89"/>
      <c r="F16" s="174" t="s">
        <v>230</v>
      </c>
      <c r="G16" s="17" t="s">
        <v>3</v>
      </c>
      <c r="H16" s="17" t="s">
        <v>231</v>
      </c>
      <c r="I16" s="131" t="s">
        <v>102</v>
      </c>
      <c r="J16" s="131" t="s">
        <v>7</v>
      </c>
      <c r="K16" s="132">
        <v>240</v>
      </c>
      <c r="L16" s="114">
        <v>0</v>
      </c>
      <c r="M16" s="114">
        <v>0</v>
      </c>
      <c r="N16" s="115">
        <v>0</v>
      </c>
      <c r="O16" s="115">
        <v>0</v>
      </c>
      <c r="P16" s="115">
        <v>0</v>
      </c>
      <c r="Q16" s="114">
        <v>0</v>
      </c>
    </row>
    <row r="17" spans="1:28" s="4" customFormat="1" ht="12.75">
      <c r="A17" s="184" t="s">
        <v>48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16">
        <f aca="true" t="shared" si="3" ref="L17:Q17">L15+L16</f>
        <v>172500</v>
      </c>
      <c r="M17" s="116">
        <f t="shared" si="3"/>
        <v>172500</v>
      </c>
      <c r="N17" s="116">
        <f t="shared" si="3"/>
        <v>151200</v>
      </c>
      <c r="O17" s="116">
        <f t="shared" si="3"/>
        <v>40000</v>
      </c>
      <c r="P17" s="116">
        <f t="shared" si="3"/>
        <v>0</v>
      </c>
      <c r="Q17" s="146">
        <f t="shared" si="3"/>
        <v>0</v>
      </c>
      <c r="R17" s="102"/>
      <c r="S17" s="102"/>
      <c r="T17" s="102"/>
      <c r="U17" s="102"/>
      <c r="V17" s="102"/>
      <c r="W17" s="103"/>
      <c r="X17" s="103"/>
      <c r="Y17" s="103"/>
      <c r="Z17" s="103"/>
      <c r="AA17" s="103"/>
      <c r="AB17" s="103"/>
    </row>
    <row r="18" spans="1:17" ht="76.5" customHeight="1">
      <c r="A18" s="5">
        <v>22100</v>
      </c>
      <c r="B18" s="20" t="s">
        <v>13</v>
      </c>
      <c r="C18" s="22" t="s">
        <v>14</v>
      </c>
      <c r="D18" s="11">
        <v>112000000</v>
      </c>
      <c r="E18" s="8"/>
      <c r="F18" s="15" t="s">
        <v>149</v>
      </c>
      <c r="G18" s="15" t="s">
        <v>83</v>
      </c>
      <c r="H18" s="15" t="s">
        <v>150</v>
      </c>
      <c r="I18" s="131" t="s">
        <v>94</v>
      </c>
      <c r="J18" s="131" t="s">
        <v>7</v>
      </c>
      <c r="K18" s="132">
        <v>240</v>
      </c>
      <c r="L18" s="114">
        <v>628000</v>
      </c>
      <c r="M18" s="114">
        <v>626626</v>
      </c>
      <c r="N18" s="115">
        <v>337000</v>
      </c>
      <c r="O18" s="115">
        <v>50000</v>
      </c>
      <c r="P18" s="115">
        <v>0</v>
      </c>
      <c r="Q18" s="114">
        <v>0</v>
      </c>
    </row>
    <row r="19" spans="1:17" ht="108.75" customHeight="1">
      <c r="A19" s="5"/>
      <c r="B19" s="20" t="s">
        <v>13</v>
      </c>
      <c r="C19" s="22" t="s">
        <v>14</v>
      </c>
      <c r="D19" s="11"/>
      <c r="E19" s="8"/>
      <c r="F19" s="15" t="s">
        <v>214</v>
      </c>
      <c r="G19" s="15" t="s">
        <v>82</v>
      </c>
      <c r="H19" s="15" t="s">
        <v>215</v>
      </c>
      <c r="I19" s="131" t="s">
        <v>94</v>
      </c>
      <c r="J19" s="131" t="s">
        <v>7</v>
      </c>
      <c r="K19" s="132">
        <v>810</v>
      </c>
      <c r="L19" s="114">
        <v>350000</v>
      </c>
      <c r="M19" s="114">
        <v>350000</v>
      </c>
      <c r="N19" s="115">
        <v>820000</v>
      </c>
      <c r="O19" s="115">
        <v>200000</v>
      </c>
      <c r="P19" s="115">
        <v>0</v>
      </c>
      <c r="Q19" s="114">
        <v>0</v>
      </c>
    </row>
    <row r="20" spans="1:17" ht="123.75" customHeight="1">
      <c r="A20" s="5">
        <v>22100</v>
      </c>
      <c r="B20" s="20" t="s">
        <v>13</v>
      </c>
      <c r="C20" s="22" t="s">
        <v>14</v>
      </c>
      <c r="D20" s="11">
        <v>112000000</v>
      </c>
      <c r="E20" s="8"/>
      <c r="F20" s="15" t="s">
        <v>151</v>
      </c>
      <c r="G20" s="15" t="s">
        <v>83</v>
      </c>
      <c r="H20" s="15" t="s">
        <v>152</v>
      </c>
      <c r="I20" s="131" t="s">
        <v>94</v>
      </c>
      <c r="J20" s="131" t="s">
        <v>7</v>
      </c>
      <c r="K20" s="132">
        <v>410</v>
      </c>
      <c r="L20" s="114">
        <v>0</v>
      </c>
      <c r="M20" s="114">
        <v>0</v>
      </c>
      <c r="N20" s="115">
        <v>0</v>
      </c>
      <c r="O20" s="115">
        <v>211000</v>
      </c>
      <c r="P20" s="115">
        <v>0</v>
      </c>
      <c r="Q20" s="114">
        <v>0</v>
      </c>
    </row>
    <row r="21" spans="1:28" s="4" customFormat="1" ht="12.75">
      <c r="A21" s="184" t="s">
        <v>49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16">
        <f aca="true" t="shared" si="4" ref="L21:Q21">SUM(L18:L20)</f>
        <v>978000</v>
      </c>
      <c r="M21" s="116">
        <f t="shared" si="4"/>
        <v>976626</v>
      </c>
      <c r="N21" s="116">
        <f t="shared" si="4"/>
        <v>1157000</v>
      </c>
      <c r="O21" s="116">
        <f t="shared" si="4"/>
        <v>461000</v>
      </c>
      <c r="P21" s="116">
        <f t="shared" si="4"/>
        <v>0</v>
      </c>
      <c r="Q21" s="146">
        <f t="shared" si="4"/>
        <v>0</v>
      </c>
      <c r="R21" s="102"/>
      <c r="S21" s="102"/>
      <c r="T21" s="102"/>
      <c r="U21" s="102"/>
      <c r="V21" s="102"/>
      <c r="W21" s="103"/>
      <c r="X21" s="103"/>
      <c r="Y21" s="103"/>
      <c r="Z21" s="103"/>
      <c r="AA21" s="103"/>
      <c r="AB21" s="103"/>
    </row>
    <row r="22" spans="1:17" ht="139.5" customHeight="1">
      <c r="A22" s="5">
        <v>22100</v>
      </c>
      <c r="B22" s="20" t="s">
        <v>15</v>
      </c>
      <c r="C22" s="22" t="s">
        <v>16</v>
      </c>
      <c r="D22" s="11">
        <v>113000000</v>
      </c>
      <c r="E22" s="8"/>
      <c r="F22" s="15" t="s">
        <v>154</v>
      </c>
      <c r="G22" s="15" t="s">
        <v>155</v>
      </c>
      <c r="H22" s="15" t="s">
        <v>153</v>
      </c>
      <c r="I22" s="131" t="s">
        <v>95</v>
      </c>
      <c r="J22" s="131" t="s">
        <v>7</v>
      </c>
      <c r="K22" s="132">
        <v>240</v>
      </c>
      <c r="L22" s="114">
        <v>2234578</v>
      </c>
      <c r="M22" s="114">
        <v>1136324</v>
      </c>
      <c r="N22" s="114">
        <v>5007954.14</v>
      </c>
      <c r="O22" s="114">
        <v>1536400</v>
      </c>
      <c r="P22" s="114">
        <v>1726000</v>
      </c>
      <c r="Q22" s="114">
        <v>1721900</v>
      </c>
    </row>
    <row r="23" spans="1:28" s="4" customFormat="1" ht="12.75">
      <c r="A23" s="184" t="s">
        <v>50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16">
        <f aca="true" t="shared" si="5" ref="L23:Q23">SUM(L22:L22)</f>
        <v>2234578</v>
      </c>
      <c r="M23" s="116">
        <f t="shared" si="5"/>
        <v>1136324</v>
      </c>
      <c r="N23" s="116">
        <f t="shared" si="5"/>
        <v>5007954.14</v>
      </c>
      <c r="O23" s="116">
        <f t="shared" si="5"/>
        <v>1536400</v>
      </c>
      <c r="P23" s="116">
        <f t="shared" si="5"/>
        <v>1726000</v>
      </c>
      <c r="Q23" s="146">
        <f t="shared" si="5"/>
        <v>1721900</v>
      </c>
      <c r="R23" s="102"/>
      <c r="S23" s="102"/>
      <c r="T23" s="102"/>
      <c r="U23" s="102"/>
      <c r="V23" s="102"/>
      <c r="W23" s="103"/>
      <c r="X23" s="103"/>
      <c r="Y23" s="103"/>
      <c r="Z23" s="103"/>
      <c r="AA23" s="103"/>
      <c r="AB23" s="103"/>
    </row>
    <row r="24" spans="1:28" s="4" customFormat="1" ht="102" customHeight="1">
      <c r="A24" s="154"/>
      <c r="B24" s="20" t="s">
        <v>198</v>
      </c>
      <c r="C24" s="157" t="s">
        <v>200</v>
      </c>
      <c r="D24" s="156"/>
      <c r="E24" s="156"/>
      <c r="F24" s="15" t="s">
        <v>226</v>
      </c>
      <c r="G24" s="15" t="s">
        <v>1</v>
      </c>
      <c r="H24" s="15" t="s">
        <v>227</v>
      </c>
      <c r="I24" s="160" t="s">
        <v>201</v>
      </c>
      <c r="J24" s="131" t="s">
        <v>7</v>
      </c>
      <c r="K24" s="160" t="s">
        <v>197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4">
        <v>0</v>
      </c>
      <c r="R24" s="102"/>
      <c r="S24" s="102"/>
      <c r="T24" s="102"/>
      <c r="U24" s="102"/>
      <c r="V24" s="102"/>
      <c r="W24" s="103"/>
      <c r="X24" s="103"/>
      <c r="Y24" s="103"/>
      <c r="Z24" s="103"/>
      <c r="AA24" s="103"/>
      <c r="AB24" s="103"/>
    </row>
    <row r="25" spans="1:28" s="4" customFormat="1" ht="102" customHeight="1">
      <c r="A25" s="154"/>
      <c r="B25" s="20" t="s">
        <v>198</v>
      </c>
      <c r="C25" s="157" t="s">
        <v>200</v>
      </c>
      <c r="D25" s="156"/>
      <c r="E25" s="156"/>
      <c r="F25" s="15" t="s">
        <v>226</v>
      </c>
      <c r="G25" s="15" t="s">
        <v>1</v>
      </c>
      <c r="H25" s="15" t="s">
        <v>227</v>
      </c>
      <c r="I25" s="160" t="s">
        <v>201</v>
      </c>
      <c r="J25" s="131" t="s">
        <v>7</v>
      </c>
      <c r="K25" s="160" t="s">
        <v>202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4">
        <v>0</v>
      </c>
      <c r="R25" s="102"/>
      <c r="S25" s="102"/>
      <c r="T25" s="102"/>
      <c r="U25" s="102"/>
      <c r="V25" s="102"/>
      <c r="W25" s="103"/>
      <c r="X25" s="103"/>
      <c r="Y25" s="103"/>
      <c r="Z25" s="103"/>
      <c r="AA25" s="103"/>
      <c r="AB25" s="103"/>
    </row>
    <row r="26" spans="1:28" s="4" customFormat="1" ht="12.75">
      <c r="A26" s="154"/>
      <c r="B26" s="201" t="s">
        <v>199</v>
      </c>
      <c r="C26" s="202"/>
      <c r="D26" s="155"/>
      <c r="E26" s="155"/>
      <c r="F26" s="155"/>
      <c r="G26" s="155"/>
      <c r="H26" s="155"/>
      <c r="I26" s="155"/>
      <c r="J26" s="155"/>
      <c r="K26" s="155"/>
      <c r="L26" s="116">
        <f>L24+L25</f>
        <v>0</v>
      </c>
      <c r="M26" s="116">
        <f>M24+M25</f>
        <v>0</v>
      </c>
      <c r="N26" s="116"/>
      <c r="O26" s="116"/>
      <c r="P26" s="116"/>
      <c r="Q26" s="146"/>
      <c r="R26" s="102"/>
      <c r="S26" s="102"/>
      <c r="T26" s="102"/>
      <c r="U26" s="102"/>
      <c r="V26" s="102"/>
      <c r="W26" s="103"/>
      <c r="X26" s="103"/>
      <c r="Y26" s="103"/>
      <c r="Z26" s="103"/>
      <c r="AA26" s="103"/>
      <c r="AB26" s="103"/>
    </row>
    <row r="27" spans="1:17" ht="93.75" customHeight="1">
      <c r="A27" s="5">
        <v>22100</v>
      </c>
      <c r="B27" s="20" t="s">
        <v>17</v>
      </c>
      <c r="C27" s="22" t="s">
        <v>18</v>
      </c>
      <c r="D27" s="11">
        <v>116000000</v>
      </c>
      <c r="E27" s="8"/>
      <c r="F27" s="15" t="s">
        <v>226</v>
      </c>
      <c r="G27" s="15" t="s">
        <v>1</v>
      </c>
      <c r="H27" s="15" t="s">
        <v>227</v>
      </c>
      <c r="I27" s="131" t="s">
        <v>97</v>
      </c>
      <c r="J27" s="131" t="s">
        <v>7</v>
      </c>
      <c r="K27" s="132">
        <v>240</v>
      </c>
      <c r="L27" s="114">
        <v>0</v>
      </c>
      <c r="M27" s="114">
        <v>0</v>
      </c>
      <c r="N27" s="115">
        <v>0</v>
      </c>
      <c r="O27" s="115">
        <v>0</v>
      </c>
      <c r="P27" s="115">
        <v>0</v>
      </c>
      <c r="Q27" s="114">
        <v>0</v>
      </c>
    </row>
    <row r="28" spans="1:28" s="4" customFormat="1" ht="12.75">
      <c r="A28" s="184" t="s">
        <v>51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16">
        <f aca="true" t="shared" si="6" ref="L28:Q28">SUM(L27:L27)</f>
        <v>0</v>
      </c>
      <c r="M28" s="116">
        <f t="shared" si="6"/>
        <v>0</v>
      </c>
      <c r="N28" s="116">
        <f t="shared" si="6"/>
        <v>0</v>
      </c>
      <c r="O28" s="116">
        <f t="shared" si="6"/>
        <v>0</v>
      </c>
      <c r="P28" s="116">
        <f t="shared" si="6"/>
        <v>0</v>
      </c>
      <c r="Q28" s="146">
        <f t="shared" si="6"/>
        <v>0</v>
      </c>
      <c r="R28" s="102"/>
      <c r="S28" s="102"/>
      <c r="T28" s="102"/>
      <c r="U28" s="102"/>
      <c r="V28" s="102"/>
      <c r="W28" s="103"/>
      <c r="X28" s="103"/>
      <c r="Y28" s="103"/>
      <c r="Z28" s="103"/>
      <c r="AA28" s="103"/>
      <c r="AB28" s="103"/>
    </row>
    <row r="29" spans="1:17" ht="57.75" customHeight="1">
      <c r="A29" s="5">
        <v>22100</v>
      </c>
      <c r="B29" s="20" t="s">
        <v>19</v>
      </c>
      <c r="C29" s="22" t="s">
        <v>20</v>
      </c>
      <c r="D29" s="11">
        <v>117000000</v>
      </c>
      <c r="E29" s="8"/>
      <c r="F29" s="15" t="s">
        <v>156</v>
      </c>
      <c r="G29" s="15" t="s">
        <v>157</v>
      </c>
      <c r="H29" s="15" t="s">
        <v>158</v>
      </c>
      <c r="I29" s="131" t="s">
        <v>98</v>
      </c>
      <c r="J29" s="131" t="s">
        <v>7</v>
      </c>
      <c r="K29" s="132">
        <v>240</v>
      </c>
      <c r="L29" s="114">
        <v>15000</v>
      </c>
      <c r="M29" s="114">
        <v>15000</v>
      </c>
      <c r="N29" s="115">
        <v>1000</v>
      </c>
      <c r="O29" s="115">
        <v>2000</v>
      </c>
      <c r="P29" s="115">
        <v>1000</v>
      </c>
      <c r="Q29" s="114">
        <v>1000</v>
      </c>
    </row>
    <row r="30" spans="1:28" s="4" customFormat="1" ht="12.75">
      <c r="A30" s="184" t="s">
        <v>52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16">
        <f aca="true" t="shared" si="7" ref="L30:Q30">SUM(L29:L29)</f>
        <v>15000</v>
      </c>
      <c r="M30" s="116">
        <f t="shared" si="7"/>
        <v>15000</v>
      </c>
      <c r="N30" s="116">
        <f t="shared" si="7"/>
        <v>1000</v>
      </c>
      <c r="O30" s="116">
        <f t="shared" si="7"/>
        <v>2000</v>
      </c>
      <c r="P30" s="116">
        <f t="shared" si="7"/>
        <v>1000</v>
      </c>
      <c r="Q30" s="146">
        <f t="shared" si="7"/>
        <v>1000</v>
      </c>
      <c r="R30" s="102"/>
      <c r="S30" s="102"/>
      <c r="T30" s="102"/>
      <c r="U30" s="102"/>
      <c r="V30" s="102"/>
      <c r="W30" s="103"/>
      <c r="X30" s="103"/>
      <c r="Y30" s="103"/>
      <c r="Z30" s="103"/>
      <c r="AA30" s="103"/>
      <c r="AB30" s="103"/>
    </row>
    <row r="31" spans="1:17" ht="140.25" customHeight="1">
      <c r="A31" s="5">
        <v>22100</v>
      </c>
      <c r="B31" s="20" t="s">
        <v>21</v>
      </c>
      <c r="C31" s="22" t="s">
        <v>22</v>
      </c>
      <c r="D31" s="11">
        <v>118000000</v>
      </c>
      <c r="E31" s="8"/>
      <c r="F31" s="15" t="s">
        <v>159</v>
      </c>
      <c r="G31" s="15" t="s">
        <v>160</v>
      </c>
      <c r="H31" s="15" t="s">
        <v>162</v>
      </c>
      <c r="I31" s="131" t="s">
        <v>99</v>
      </c>
      <c r="J31" s="131" t="s">
        <v>7</v>
      </c>
      <c r="K31" s="132">
        <v>240</v>
      </c>
      <c r="L31" s="114">
        <v>10000</v>
      </c>
      <c r="M31" s="114">
        <v>10000</v>
      </c>
      <c r="N31" s="115">
        <v>26000</v>
      </c>
      <c r="O31" s="115">
        <v>51000</v>
      </c>
      <c r="P31" s="115">
        <v>0</v>
      </c>
      <c r="Q31" s="114">
        <v>11000</v>
      </c>
    </row>
    <row r="32" spans="1:28" s="4" customFormat="1" ht="12.75">
      <c r="A32" s="184" t="s">
        <v>161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16">
        <f aca="true" t="shared" si="8" ref="L32:Q32">SUM(L31:L31)</f>
        <v>10000</v>
      </c>
      <c r="M32" s="116">
        <f t="shared" si="8"/>
        <v>10000</v>
      </c>
      <c r="N32" s="116">
        <f t="shared" si="8"/>
        <v>26000</v>
      </c>
      <c r="O32" s="116">
        <f t="shared" si="8"/>
        <v>51000</v>
      </c>
      <c r="P32" s="116">
        <f t="shared" si="8"/>
        <v>0</v>
      </c>
      <c r="Q32" s="146">
        <f t="shared" si="8"/>
        <v>11000</v>
      </c>
      <c r="R32" s="102"/>
      <c r="S32" s="102"/>
      <c r="T32" s="102"/>
      <c r="U32" s="102"/>
      <c r="V32" s="102"/>
      <c r="W32" s="103"/>
      <c r="X32" s="103"/>
      <c r="Y32" s="103"/>
      <c r="Z32" s="103"/>
      <c r="AA32" s="103"/>
      <c r="AB32" s="103"/>
    </row>
    <row r="33" spans="1:17" ht="54" customHeight="1">
      <c r="A33" s="5">
        <v>22100</v>
      </c>
      <c r="B33" s="20" t="s">
        <v>23</v>
      </c>
      <c r="C33" s="22" t="s">
        <v>24</v>
      </c>
      <c r="D33" s="11">
        <v>120000000</v>
      </c>
      <c r="E33" s="8"/>
      <c r="F33" s="15" t="s">
        <v>224</v>
      </c>
      <c r="G33" s="15" t="s">
        <v>164</v>
      </c>
      <c r="H33" s="15" t="s">
        <v>225</v>
      </c>
      <c r="I33" s="131" t="s">
        <v>100</v>
      </c>
      <c r="J33" s="131" t="s">
        <v>7</v>
      </c>
      <c r="K33" s="132">
        <v>110</v>
      </c>
      <c r="L33" s="114"/>
      <c r="M33" s="114"/>
      <c r="N33" s="115">
        <v>1611700</v>
      </c>
      <c r="O33" s="115">
        <v>998500</v>
      </c>
      <c r="P33" s="115">
        <v>825500</v>
      </c>
      <c r="Q33" s="114">
        <v>898500</v>
      </c>
    </row>
    <row r="34" spans="1:17" ht="50.25" customHeight="1">
      <c r="A34" s="18"/>
      <c r="B34" s="20" t="s">
        <v>23</v>
      </c>
      <c r="C34" s="22" t="s">
        <v>24</v>
      </c>
      <c r="D34" s="88"/>
      <c r="E34" s="89"/>
      <c r="F34" s="15" t="s">
        <v>224</v>
      </c>
      <c r="G34" s="15" t="s">
        <v>164</v>
      </c>
      <c r="H34" s="15" t="s">
        <v>225</v>
      </c>
      <c r="I34" s="131" t="s">
        <v>100</v>
      </c>
      <c r="J34" s="131" t="s">
        <v>7</v>
      </c>
      <c r="K34" s="171">
        <v>240</v>
      </c>
      <c r="L34" s="115"/>
      <c r="M34" s="115"/>
      <c r="N34" s="115">
        <v>163800</v>
      </c>
      <c r="O34" s="115">
        <v>128200</v>
      </c>
      <c r="P34" s="115">
        <v>124200</v>
      </c>
      <c r="Q34" s="114">
        <v>124200</v>
      </c>
    </row>
    <row r="35" spans="1:17" ht="50.25" customHeight="1">
      <c r="A35" s="18"/>
      <c r="B35" s="20" t="s">
        <v>23</v>
      </c>
      <c r="C35" s="22" t="s">
        <v>24</v>
      </c>
      <c r="D35" s="88"/>
      <c r="E35" s="89"/>
      <c r="F35" s="15" t="s">
        <v>224</v>
      </c>
      <c r="G35" s="15" t="s">
        <v>164</v>
      </c>
      <c r="H35" s="15" t="s">
        <v>225</v>
      </c>
      <c r="I35" s="131" t="s">
        <v>100</v>
      </c>
      <c r="J35" s="131" t="s">
        <v>7</v>
      </c>
      <c r="K35" s="171">
        <v>850</v>
      </c>
      <c r="L35" s="115"/>
      <c r="M35" s="115"/>
      <c r="N35" s="115">
        <v>2000</v>
      </c>
      <c r="O35" s="115">
        <v>2000</v>
      </c>
      <c r="P35" s="115">
        <v>2000</v>
      </c>
      <c r="Q35" s="114">
        <v>2000</v>
      </c>
    </row>
    <row r="36" spans="1:17" ht="51" customHeight="1">
      <c r="A36" s="18"/>
      <c r="B36" s="20" t="s">
        <v>23</v>
      </c>
      <c r="C36" s="22" t="s">
        <v>24</v>
      </c>
      <c r="D36" s="88"/>
      <c r="E36" s="89"/>
      <c r="F36" s="15" t="s">
        <v>163</v>
      </c>
      <c r="G36" s="15" t="s">
        <v>164</v>
      </c>
      <c r="H36" s="15" t="s">
        <v>165</v>
      </c>
      <c r="I36" s="131" t="s">
        <v>100</v>
      </c>
      <c r="J36" s="131" t="s">
        <v>7</v>
      </c>
      <c r="K36" s="171">
        <v>610</v>
      </c>
      <c r="L36" s="114">
        <v>1572200</v>
      </c>
      <c r="M36" s="114">
        <v>1521390</v>
      </c>
      <c r="N36" s="115"/>
      <c r="O36" s="115"/>
      <c r="P36" s="115"/>
      <c r="Q36" s="114"/>
    </row>
    <row r="37" spans="1:28" s="4" customFormat="1" ht="12.75">
      <c r="A37" s="184" t="s">
        <v>53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16">
        <f>L36</f>
        <v>1572200</v>
      </c>
      <c r="M37" s="116">
        <f>M36</f>
        <v>1521390</v>
      </c>
      <c r="N37" s="116">
        <f>N33+N34+N35</f>
        <v>1777500</v>
      </c>
      <c r="O37" s="116">
        <f>O33+O34+O35</f>
        <v>1128700</v>
      </c>
      <c r="P37" s="116">
        <f>P33+P34+P35</f>
        <v>951700</v>
      </c>
      <c r="Q37" s="116">
        <f>Q33+Q34+Q35</f>
        <v>1024700</v>
      </c>
      <c r="R37" s="102"/>
      <c r="S37" s="102"/>
      <c r="T37" s="102"/>
      <c r="U37" s="102"/>
      <c r="V37" s="102"/>
      <c r="W37" s="103"/>
      <c r="X37" s="103"/>
      <c r="Y37" s="103"/>
      <c r="Z37" s="103"/>
      <c r="AA37" s="103"/>
      <c r="AB37" s="103"/>
    </row>
    <row r="38" spans="1:17" ht="70.5" customHeight="1">
      <c r="A38" s="5">
        <v>22100</v>
      </c>
      <c r="B38" s="20" t="s">
        <v>25</v>
      </c>
      <c r="C38" s="22" t="s">
        <v>26</v>
      </c>
      <c r="D38" s="11">
        <v>121000000</v>
      </c>
      <c r="E38" s="8"/>
      <c r="F38" s="15" t="s">
        <v>166</v>
      </c>
      <c r="G38" s="15" t="s">
        <v>167</v>
      </c>
      <c r="H38" s="15" t="s">
        <v>165</v>
      </c>
      <c r="I38" s="131" t="s">
        <v>100</v>
      </c>
      <c r="J38" s="131" t="s">
        <v>7</v>
      </c>
      <c r="K38" s="132">
        <v>610</v>
      </c>
      <c r="L38" s="114">
        <v>6135600</v>
      </c>
      <c r="M38" s="114">
        <v>6134872</v>
      </c>
      <c r="N38" s="115">
        <v>6171900</v>
      </c>
      <c r="O38" s="115">
        <v>4182500</v>
      </c>
      <c r="P38" s="115">
        <v>3823500</v>
      </c>
      <c r="Q38" s="114">
        <v>3883900</v>
      </c>
    </row>
    <row r="39" spans="1:28" s="4" customFormat="1" ht="12.75">
      <c r="A39" s="184" t="s">
        <v>54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16">
        <f aca="true" t="shared" si="9" ref="L39:Q39">SUM(L38:L38)</f>
        <v>6135600</v>
      </c>
      <c r="M39" s="116">
        <f t="shared" si="9"/>
        <v>6134872</v>
      </c>
      <c r="N39" s="116">
        <f t="shared" si="9"/>
        <v>6171900</v>
      </c>
      <c r="O39" s="116">
        <f t="shared" si="9"/>
        <v>4182500</v>
      </c>
      <c r="P39" s="116">
        <f t="shared" si="9"/>
        <v>3823500</v>
      </c>
      <c r="Q39" s="146">
        <f t="shared" si="9"/>
        <v>3883900</v>
      </c>
      <c r="R39" s="102"/>
      <c r="S39" s="102"/>
      <c r="T39" s="102"/>
      <c r="U39" s="102"/>
      <c r="V39" s="102"/>
      <c r="W39" s="103"/>
      <c r="X39" s="103"/>
      <c r="Y39" s="103"/>
      <c r="Z39" s="103"/>
      <c r="AA39" s="103"/>
      <c r="AB39" s="103"/>
    </row>
    <row r="40" spans="1:17" ht="45.75" customHeight="1">
      <c r="A40" s="5">
        <v>22100</v>
      </c>
      <c r="B40" s="20" t="s">
        <v>27</v>
      </c>
      <c r="C40" s="22" t="s">
        <v>28</v>
      </c>
      <c r="D40" s="11">
        <v>123000000</v>
      </c>
      <c r="E40" s="8"/>
      <c r="F40" s="15" t="s">
        <v>168</v>
      </c>
      <c r="G40" s="15" t="s">
        <v>1</v>
      </c>
      <c r="H40" s="15" t="s">
        <v>169</v>
      </c>
      <c r="I40" s="131" t="s">
        <v>101</v>
      </c>
      <c r="J40" s="131" t="s">
        <v>7</v>
      </c>
      <c r="K40" s="132">
        <v>240</v>
      </c>
      <c r="L40" s="114">
        <v>30000</v>
      </c>
      <c r="M40" s="114">
        <v>29980</v>
      </c>
      <c r="N40" s="115">
        <v>25000</v>
      </c>
      <c r="O40" s="115">
        <v>30000</v>
      </c>
      <c r="P40" s="115">
        <v>10000</v>
      </c>
      <c r="Q40" s="114">
        <v>10000</v>
      </c>
    </row>
    <row r="41" spans="1:28" s="4" customFormat="1" ht="12.75">
      <c r="A41" s="184" t="s">
        <v>55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16">
        <f aca="true" t="shared" si="10" ref="L41:Q41">SUM(L40:L40)</f>
        <v>30000</v>
      </c>
      <c r="M41" s="116">
        <f t="shared" si="10"/>
        <v>29980</v>
      </c>
      <c r="N41" s="116">
        <f t="shared" si="10"/>
        <v>25000</v>
      </c>
      <c r="O41" s="116">
        <f t="shared" si="10"/>
        <v>30000</v>
      </c>
      <c r="P41" s="116">
        <f t="shared" si="10"/>
        <v>10000</v>
      </c>
      <c r="Q41" s="146">
        <f t="shared" si="10"/>
        <v>10000</v>
      </c>
      <c r="R41" s="102"/>
      <c r="S41" s="102"/>
      <c r="T41" s="102"/>
      <c r="U41" s="102"/>
      <c r="V41" s="102"/>
      <c r="W41" s="103"/>
      <c r="X41" s="103"/>
      <c r="Y41" s="103"/>
      <c r="Z41" s="103"/>
      <c r="AA41" s="103"/>
      <c r="AB41" s="103"/>
    </row>
    <row r="42" spans="1:17" ht="174.75" customHeight="1">
      <c r="A42" s="5">
        <v>22100</v>
      </c>
      <c r="B42" s="20" t="s">
        <v>29</v>
      </c>
      <c r="C42" s="22" t="s">
        <v>30</v>
      </c>
      <c r="D42" s="11">
        <v>124000000</v>
      </c>
      <c r="E42" s="8"/>
      <c r="F42" s="15" t="s">
        <v>170</v>
      </c>
      <c r="G42" s="15" t="s">
        <v>171</v>
      </c>
      <c r="H42" s="15" t="s">
        <v>172</v>
      </c>
      <c r="I42" s="131" t="s">
        <v>96</v>
      </c>
      <c r="J42" s="131" t="s">
        <v>7</v>
      </c>
      <c r="K42" s="132">
        <v>240</v>
      </c>
      <c r="L42" s="114">
        <v>558216</v>
      </c>
      <c r="M42" s="114">
        <v>541191</v>
      </c>
      <c r="N42" s="172">
        <v>512115.6</v>
      </c>
      <c r="O42" s="115">
        <v>172600</v>
      </c>
      <c r="P42" s="115">
        <v>50000</v>
      </c>
      <c r="Q42" s="114">
        <v>128000</v>
      </c>
    </row>
    <row r="43" spans="1:28" s="4" customFormat="1" ht="12.75">
      <c r="A43" s="184" t="s">
        <v>56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16">
        <f aca="true" t="shared" si="11" ref="L43:Q43">SUM(L42:L42)</f>
        <v>558216</v>
      </c>
      <c r="M43" s="116">
        <f t="shared" si="11"/>
        <v>541191</v>
      </c>
      <c r="N43" s="116">
        <f t="shared" si="11"/>
        <v>512115.6</v>
      </c>
      <c r="O43" s="116">
        <f t="shared" si="11"/>
        <v>172600</v>
      </c>
      <c r="P43" s="116">
        <f t="shared" si="11"/>
        <v>50000</v>
      </c>
      <c r="Q43" s="146">
        <f t="shared" si="11"/>
        <v>128000</v>
      </c>
      <c r="R43" s="102"/>
      <c r="S43" s="102"/>
      <c r="T43" s="102"/>
      <c r="U43" s="102"/>
      <c r="V43" s="102"/>
      <c r="W43" s="103"/>
      <c r="X43" s="103"/>
      <c r="Y43" s="103"/>
      <c r="Z43" s="103"/>
      <c r="AA43" s="103"/>
      <c r="AB43" s="103"/>
    </row>
    <row r="44" spans="1:17" ht="185.25" customHeight="1">
      <c r="A44" s="5"/>
      <c r="B44" s="20" t="s">
        <v>31</v>
      </c>
      <c r="C44" s="21" t="s">
        <v>32</v>
      </c>
      <c r="D44" s="11"/>
      <c r="E44" s="8"/>
      <c r="F44" s="17" t="s">
        <v>173</v>
      </c>
      <c r="G44" s="17" t="s">
        <v>174</v>
      </c>
      <c r="H44" s="17" t="s">
        <v>175</v>
      </c>
      <c r="I44" s="131" t="s">
        <v>102</v>
      </c>
      <c r="J44" s="131" t="s">
        <v>7</v>
      </c>
      <c r="K44" s="132">
        <v>240</v>
      </c>
      <c r="L44" s="114"/>
      <c r="M44" s="114"/>
      <c r="N44" s="115"/>
      <c r="O44" s="115"/>
      <c r="P44" s="115"/>
      <c r="Q44" s="114"/>
    </row>
    <row r="45" spans="1:17" ht="12.75">
      <c r="A45" s="184" t="s">
        <v>57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16">
        <f aca="true" t="shared" si="12" ref="L45:Q45">SUM(L44:L44)</f>
        <v>0</v>
      </c>
      <c r="M45" s="116">
        <f t="shared" si="12"/>
        <v>0</v>
      </c>
      <c r="N45" s="116">
        <f t="shared" si="12"/>
        <v>0</v>
      </c>
      <c r="O45" s="116">
        <f t="shared" si="12"/>
        <v>0</v>
      </c>
      <c r="P45" s="116">
        <f t="shared" si="12"/>
        <v>0</v>
      </c>
      <c r="Q45" s="146">
        <f t="shared" si="12"/>
        <v>0</v>
      </c>
    </row>
    <row r="46" spans="1:17" ht="56.25">
      <c r="A46" s="154"/>
      <c r="B46" s="20" t="s">
        <v>193</v>
      </c>
      <c r="C46" s="157" t="s">
        <v>194</v>
      </c>
      <c r="D46" s="156"/>
      <c r="E46" s="156"/>
      <c r="F46" s="157" t="s">
        <v>195</v>
      </c>
      <c r="G46" s="158" t="s">
        <v>82</v>
      </c>
      <c r="H46" s="158" t="s">
        <v>196</v>
      </c>
      <c r="I46" s="159" t="s">
        <v>96</v>
      </c>
      <c r="J46" s="131" t="s">
        <v>7</v>
      </c>
      <c r="K46" s="159" t="s">
        <v>197</v>
      </c>
      <c r="L46" s="115">
        <v>30000</v>
      </c>
      <c r="M46" s="115">
        <v>15000</v>
      </c>
      <c r="N46" s="115">
        <v>10000</v>
      </c>
      <c r="O46" s="115">
        <v>10000</v>
      </c>
      <c r="P46" s="115">
        <v>5000</v>
      </c>
      <c r="Q46" s="114">
        <v>0</v>
      </c>
    </row>
    <row r="47" spans="1:17" ht="12.75">
      <c r="A47" s="154"/>
      <c r="B47" s="201" t="s">
        <v>192</v>
      </c>
      <c r="C47" s="202"/>
      <c r="D47" s="155"/>
      <c r="E47" s="155"/>
      <c r="F47" s="155"/>
      <c r="G47" s="155"/>
      <c r="H47" s="155"/>
      <c r="I47" s="155"/>
      <c r="J47" s="155"/>
      <c r="K47" s="155"/>
      <c r="L47" s="116">
        <f aca="true" t="shared" si="13" ref="L47:Q47">L46</f>
        <v>30000</v>
      </c>
      <c r="M47" s="116">
        <f t="shared" si="13"/>
        <v>15000</v>
      </c>
      <c r="N47" s="116">
        <f t="shared" si="13"/>
        <v>10000</v>
      </c>
      <c r="O47" s="116">
        <f t="shared" si="13"/>
        <v>10000</v>
      </c>
      <c r="P47" s="116">
        <f t="shared" si="13"/>
        <v>5000</v>
      </c>
      <c r="Q47" s="116">
        <f t="shared" si="13"/>
        <v>0</v>
      </c>
    </row>
    <row r="48" spans="1:17" ht="93.75" customHeight="1">
      <c r="A48" s="5">
        <v>22100</v>
      </c>
      <c r="B48" s="20" t="s">
        <v>33</v>
      </c>
      <c r="C48" s="22" t="s">
        <v>34</v>
      </c>
      <c r="D48" s="11">
        <v>128000000</v>
      </c>
      <c r="E48" s="8"/>
      <c r="F48" s="15" t="s">
        <v>176</v>
      </c>
      <c r="G48" s="15" t="s">
        <v>177</v>
      </c>
      <c r="H48" s="15" t="s">
        <v>152</v>
      </c>
      <c r="I48" s="131" t="s">
        <v>102</v>
      </c>
      <c r="J48" s="131" t="s">
        <v>7</v>
      </c>
      <c r="K48" s="132">
        <v>240</v>
      </c>
      <c r="L48" s="114">
        <v>1000</v>
      </c>
      <c r="M48" s="114">
        <v>1000</v>
      </c>
      <c r="N48" s="115">
        <v>1600</v>
      </c>
      <c r="O48" s="114">
        <v>1600</v>
      </c>
      <c r="P48" s="114">
        <v>1600</v>
      </c>
      <c r="Q48" s="114">
        <v>1600</v>
      </c>
    </row>
    <row r="49" spans="1:28" s="4" customFormat="1" ht="12.75">
      <c r="A49" s="184" t="s">
        <v>58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16">
        <f aca="true" t="shared" si="14" ref="L49:Q49">SUM(L48:L48)</f>
        <v>1000</v>
      </c>
      <c r="M49" s="116">
        <f t="shared" si="14"/>
        <v>1000</v>
      </c>
      <c r="N49" s="116">
        <f t="shared" si="14"/>
        <v>1600</v>
      </c>
      <c r="O49" s="116">
        <f t="shared" si="14"/>
        <v>1600</v>
      </c>
      <c r="P49" s="116">
        <f t="shared" si="14"/>
        <v>1600</v>
      </c>
      <c r="Q49" s="146">
        <f t="shared" si="14"/>
        <v>1600</v>
      </c>
      <c r="R49" s="102"/>
      <c r="S49" s="102"/>
      <c r="T49" s="102"/>
      <c r="U49" s="102"/>
      <c r="V49" s="102"/>
      <c r="W49" s="103"/>
      <c r="X49" s="103"/>
      <c r="Y49" s="103"/>
      <c r="Z49" s="103"/>
      <c r="AA49" s="103"/>
      <c r="AB49" s="103"/>
    </row>
    <row r="50" spans="1:17" ht="69.75" customHeight="1">
      <c r="A50" s="5">
        <v>22100</v>
      </c>
      <c r="B50" s="20" t="s">
        <v>35</v>
      </c>
      <c r="C50" s="22" t="s">
        <v>36</v>
      </c>
      <c r="D50" s="11">
        <v>129000000</v>
      </c>
      <c r="E50" s="8"/>
      <c r="F50" s="15" t="s">
        <v>226</v>
      </c>
      <c r="G50" s="15" t="s">
        <v>1</v>
      </c>
      <c r="H50" s="15" t="s">
        <v>227</v>
      </c>
      <c r="I50" s="131" t="s">
        <v>103</v>
      </c>
      <c r="J50" s="131" t="s">
        <v>7</v>
      </c>
      <c r="K50" s="132">
        <v>240</v>
      </c>
      <c r="L50" s="114">
        <v>15000</v>
      </c>
      <c r="M50" s="114">
        <v>14925</v>
      </c>
      <c r="N50" s="115">
        <v>15000</v>
      </c>
      <c r="O50" s="115">
        <v>15000</v>
      </c>
      <c r="P50" s="115">
        <v>10000</v>
      </c>
      <c r="Q50" s="114">
        <v>10000</v>
      </c>
    </row>
    <row r="51" spans="1:28" s="4" customFormat="1" ht="12.75">
      <c r="A51" s="184" t="s">
        <v>59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16">
        <f aca="true" t="shared" si="15" ref="L51:Q51">SUM(L50:L50)</f>
        <v>15000</v>
      </c>
      <c r="M51" s="116">
        <f t="shared" si="15"/>
        <v>14925</v>
      </c>
      <c r="N51" s="116">
        <f t="shared" si="15"/>
        <v>15000</v>
      </c>
      <c r="O51" s="116">
        <f t="shared" si="15"/>
        <v>15000</v>
      </c>
      <c r="P51" s="116">
        <f t="shared" si="15"/>
        <v>10000</v>
      </c>
      <c r="Q51" s="146">
        <f t="shared" si="15"/>
        <v>10000</v>
      </c>
      <c r="R51" s="102"/>
      <c r="S51" s="102"/>
      <c r="T51" s="102"/>
      <c r="U51" s="102"/>
      <c r="V51" s="102"/>
      <c r="W51" s="103"/>
      <c r="X51" s="103"/>
      <c r="Y51" s="103"/>
      <c r="Z51" s="103"/>
      <c r="AA51" s="103"/>
      <c r="AB51" s="103"/>
    </row>
    <row r="52" spans="1:17" ht="47.25" customHeight="1">
      <c r="A52" s="5">
        <v>22100</v>
      </c>
      <c r="B52" s="20" t="s">
        <v>140</v>
      </c>
      <c r="C52" s="21" t="s">
        <v>141</v>
      </c>
      <c r="D52" s="11">
        <v>269000000</v>
      </c>
      <c r="E52" s="8"/>
      <c r="F52" s="15" t="s">
        <v>226</v>
      </c>
      <c r="G52" s="15" t="s">
        <v>1</v>
      </c>
      <c r="H52" s="15" t="s">
        <v>227</v>
      </c>
      <c r="I52" s="131" t="s">
        <v>97</v>
      </c>
      <c r="J52" s="131" t="s">
        <v>7</v>
      </c>
      <c r="K52" s="132">
        <v>240</v>
      </c>
      <c r="L52" s="114">
        <v>4000</v>
      </c>
      <c r="M52" s="114">
        <v>3883</v>
      </c>
      <c r="N52" s="115">
        <v>5000</v>
      </c>
      <c r="O52" s="115">
        <v>4000</v>
      </c>
      <c r="P52" s="115">
        <v>0</v>
      </c>
      <c r="Q52" s="114">
        <v>0</v>
      </c>
    </row>
    <row r="53" spans="1:28" s="4" customFormat="1" ht="12.75">
      <c r="A53" s="197" t="s">
        <v>139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9"/>
      <c r="L53" s="117">
        <f aca="true" t="shared" si="16" ref="L53:Q53">L52</f>
        <v>4000</v>
      </c>
      <c r="M53" s="117">
        <f t="shared" si="16"/>
        <v>3883</v>
      </c>
      <c r="N53" s="117">
        <f t="shared" si="16"/>
        <v>5000</v>
      </c>
      <c r="O53" s="117">
        <f t="shared" si="16"/>
        <v>4000</v>
      </c>
      <c r="P53" s="117">
        <f t="shared" si="16"/>
        <v>0</v>
      </c>
      <c r="Q53" s="146">
        <f t="shared" si="16"/>
        <v>0</v>
      </c>
      <c r="R53" s="102"/>
      <c r="S53" s="102"/>
      <c r="T53" s="102"/>
      <c r="U53" s="102"/>
      <c r="V53" s="102"/>
      <c r="W53" s="103"/>
      <c r="X53" s="103"/>
      <c r="Y53" s="103"/>
      <c r="Z53" s="103"/>
      <c r="AA53" s="103"/>
      <c r="AB53" s="103"/>
    </row>
    <row r="54" spans="1:17" ht="63" customHeight="1">
      <c r="A54" s="5">
        <v>22100</v>
      </c>
      <c r="B54" s="20" t="s">
        <v>41</v>
      </c>
      <c r="C54" s="22" t="s">
        <v>42</v>
      </c>
      <c r="D54" s="11">
        <v>268000000</v>
      </c>
      <c r="E54" s="8"/>
      <c r="F54" s="15" t="s">
        <v>178</v>
      </c>
      <c r="G54" s="15" t="s">
        <v>4</v>
      </c>
      <c r="H54" s="15" t="s">
        <v>179</v>
      </c>
      <c r="I54" s="131" t="s">
        <v>93</v>
      </c>
      <c r="J54" s="131" t="s">
        <v>7</v>
      </c>
      <c r="K54" s="132">
        <v>240</v>
      </c>
      <c r="L54" s="114">
        <v>2000</v>
      </c>
      <c r="M54" s="114">
        <v>2000</v>
      </c>
      <c r="N54" s="115">
        <v>2000</v>
      </c>
      <c r="O54" s="115">
        <v>2000</v>
      </c>
      <c r="P54" s="115">
        <v>0</v>
      </c>
      <c r="Q54" s="114">
        <v>1000</v>
      </c>
    </row>
    <row r="55" spans="1:28" s="4" customFormat="1" ht="12.75">
      <c r="A55" s="200" t="s">
        <v>62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117">
        <f aca="true" t="shared" si="17" ref="L55:Q55">SUM(L54:L54)</f>
        <v>2000</v>
      </c>
      <c r="M55" s="117">
        <f t="shared" si="17"/>
        <v>2000</v>
      </c>
      <c r="N55" s="117">
        <f t="shared" si="17"/>
        <v>2000</v>
      </c>
      <c r="O55" s="117">
        <f t="shared" si="17"/>
        <v>2000</v>
      </c>
      <c r="P55" s="117">
        <f t="shared" si="17"/>
        <v>0</v>
      </c>
      <c r="Q55" s="146">
        <f t="shared" si="17"/>
        <v>1000</v>
      </c>
      <c r="R55" s="102"/>
      <c r="S55" s="102"/>
      <c r="T55" s="102"/>
      <c r="U55" s="102"/>
      <c r="V55" s="102"/>
      <c r="W55" s="103"/>
      <c r="X55" s="103"/>
      <c r="Y55" s="103"/>
      <c r="Z55" s="103"/>
      <c r="AA55" s="103"/>
      <c r="AB55" s="103"/>
    </row>
    <row r="56" spans="1:17" ht="95.25" customHeight="1">
      <c r="A56" s="5">
        <v>22100</v>
      </c>
      <c r="B56" s="20" t="s">
        <v>137</v>
      </c>
      <c r="C56" s="21" t="s">
        <v>72</v>
      </c>
      <c r="D56" s="11">
        <v>135000000</v>
      </c>
      <c r="E56" s="8"/>
      <c r="F56" s="15" t="s">
        <v>180</v>
      </c>
      <c r="G56" s="7" t="s">
        <v>82</v>
      </c>
      <c r="H56" s="8" t="s">
        <v>181</v>
      </c>
      <c r="I56" s="131" t="s">
        <v>106</v>
      </c>
      <c r="J56" s="131" t="s">
        <v>7</v>
      </c>
      <c r="K56" s="132">
        <v>870</v>
      </c>
      <c r="L56" s="114">
        <v>50000</v>
      </c>
      <c r="M56" s="114">
        <v>0</v>
      </c>
      <c r="N56" s="115">
        <v>50000</v>
      </c>
      <c r="O56" s="115">
        <v>50000</v>
      </c>
      <c r="P56" s="115">
        <v>50000</v>
      </c>
      <c r="Q56" s="114">
        <v>50000</v>
      </c>
    </row>
    <row r="57" spans="1:28" s="4" customFormat="1" ht="12.75">
      <c r="A57" s="184" t="s">
        <v>138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16">
        <f aca="true" t="shared" si="18" ref="L57:Q57">L56</f>
        <v>50000</v>
      </c>
      <c r="M57" s="116">
        <f t="shared" si="18"/>
        <v>0</v>
      </c>
      <c r="N57" s="116">
        <f t="shared" si="18"/>
        <v>50000</v>
      </c>
      <c r="O57" s="116">
        <f t="shared" si="18"/>
        <v>50000</v>
      </c>
      <c r="P57" s="116">
        <f t="shared" si="18"/>
        <v>50000</v>
      </c>
      <c r="Q57" s="146">
        <f t="shared" si="18"/>
        <v>50000</v>
      </c>
      <c r="R57" s="102"/>
      <c r="S57" s="102"/>
      <c r="T57" s="102"/>
      <c r="U57" s="102"/>
      <c r="V57" s="102"/>
      <c r="W57" s="103"/>
      <c r="X57" s="103"/>
      <c r="Y57" s="103"/>
      <c r="Z57" s="103"/>
      <c r="AA57" s="103"/>
      <c r="AB57" s="103"/>
    </row>
    <row r="58" spans="1:28" s="4" customFormat="1" ht="122.25" customHeight="1">
      <c r="A58" s="161"/>
      <c r="B58" s="20" t="s">
        <v>203</v>
      </c>
      <c r="C58" s="165" t="s">
        <v>207</v>
      </c>
      <c r="D58" s="164"/>
      <c r="E58" s="164"/>
      <c r="F58" s="167" t="s">
        <v>210</v>
      </c>
      <c r="G58" s="165" t="s">
        <v>82</v>
      </c>
      <c r="H58" s="167" t="s">
        <v>212</v>
      </c>
      <c r="I58" s="170">
        <v>1301</v>
      </c>
      <c r="J58" s="131" t="s">
        <v>7</v>
      </c>
      <c r="K58" s="170" t="s">
        <v>209</v>
      </c>
      <c r="L58" s="166">
        <v>100</v>
      </c>
      <c r="M58" s="166">
        <v>49</v>
      </c>
      <c r="N58" s="166">
        <v>0</v>
      </c>
      <c r="O58" s="166">
        <v>0</v>
      </c>
      <c r="P58" s="166">
        <v>0</v>
      </c>
      <c r="Q58" s="114">
        <v>0</v>
      </c>
      <c r="R58" s="102"/>
      <c r="S58" s="102"/>
      <c r="T58" s="102"/>
      <c r="U58" s="102"/>
      <c r="V58" s="102"/>
      <c r="W58" s="103"/>
      <c r="X58" s="103"/>
      <c r="Y58" s="103"/>
      <c r="Z58" s="103"/>
      <c r="AA58" s="103"/>
      <c r="AB58" s="103"/>
    </row>
    <row r="59" spans="1:28" s="4" customFormat="1" ht="12.75">
      <c r="A59" s="161"/>
      <c r="B59" s="203" t="s">
        <v>205</v>
      </c>
      <c r="C59" s="204"/>
      <c r="D59" s="162"/>
      <c r="E59" s="162"/>
      <c r="F59" s="162"/>
      <c r="G59" s="162"/>
      <c r="H59" s="162"/>
      <c r="I59" s="169"/>
      <c r="J59" s="169"/>
      <c r="K59" s="169"/>
      <c r="L59" s="163">
        <f aca="true" t="shared" si="19" ref="L59:Q59">L58</f>
        <v>100</v>
      </c>
      <c r="M59" s="163">
        <f t="shared" si="19"/>
        <v>49</v>
      </c>
      <c r="N59" s="163">
        <f t="shared" si="19"/>
        <v>0</v>
      </c>
      <c r="O59" s="163">
        <f t="shared" si="19"/>
        <v>0</v>
      </c>
      <c r="P59" s="163">
        <f t="shared" si="19"/>
        <v>0</v>
      </c>
      <c r="Q59" s="163">
        <f t="shared" si="19"/>
        <v>0</v>
      </c>
      <c r="R59" s="102"/>
      <c r="S59" s="102"/>
      <c r="T59" s="102"/>
      <c r="U59" s="102"/>
      <c r="V59" s="102"/>
      <c r="W59" s="103"/>
      <c r="X59" s="103"/>
      <c r="Y59" s="103"/>
      <c r="Z59" s="103"/>
      <c r="AA59" s="103"/>
      <c r="AB59" s="103"/>
    </row>
    <row r="60" spans="1:28" s="4" customFormat="1" ht="112.5">
      <c r="A60" s="161"/>
      <c r="B60" s="20" t="s">
        <v>204</v>
      </c>
      <c r="C60" s="165" t="s">
        <v>208</v>
      </c>
      <c r="D60" s="164"/>
      <c r="E60" s="164"/>
      <c r="F60" s="167" t="s">
        <v>211</v>
      </c>
      <c r="G60" s="165" t="s">
        <v>82</v>
      </c>
      <c r="H60" s="167" t="s">
        <v>212</v>
      </c>
      <c r="I60" s="168"/>
      <c r="J60" s="131" t="s">
        <v>7</v>
      </c>
      <c r="K60" s="170"/>
      <c r="L60" s="166">
        <v>96000</v>
      </c>
      <c r="M60" s="166">
        <v>96000</v>
      </c>
      <c r="N60" s="166">
        <v>0</v>
      </c>
      <c r="O60" s="166">
        <v>0</v>
      </c>
      <c r="P60" s="166">
        <v>0</v>
      </c>
      <c r="Q60" s="114">
        <v>0</v>
      </c>
      <c r="R60" s="102"/>
      <c r="S60" s="102"/>
      <c r="T60" s="102"/>
      <c r="U60" s="102"/>
      <c r="V60" s="102"/>
      <c r="W60" s="103"/>
      <c r="X60" s="103"/>
      <c r="Y60" s="103"/>
      <c r="Z60" s="103"/>
      <c r="AA60" s="103"/>
      <c r="AB60" s="103"/>
    </row>
    <row r="61" spans="1:28" s="4" customFormat="1" ht="13.5" thickBot="1">
      <c r="A61" s="161"/>
      <c r="B61" s="205" t="s">
        <v>206</v>
      </c>
      <c r="C61" s="206"/>
      <c r="D61" s="162"/>
      <c r="E61" s="162"/>
      <c r="F61" s="162"/>
      <c r="G61" s="162"/>
      <c r="H61" s="162"/>
      <c r="I61" s="162"/>
      <c r="J61" s="162"/>
      <c r="K61" s="162"/>
      <c r="L61" s="163">
        <f aca="true" t="shared" si="20" ref="L61:Q61">L60</f>
        <v>96000</v>
      </c>
      <c r="M61" s="163">
        <f t="shared" si="20"/>
        <v>96000</v>
      </c>
      <c r="N61" s="163">
        <f t="shared" si="20"/>
        <v>0</v>
      </c>
      <c r="O61" s="163">
        <f t="shared" si="20"/>
        <v>0</v>
      </c>
      <c r="P61" s="163">
        <f t="shared" si="20"/>
        <v>0</v>
      </c>
      <c r="Q61" s="163">
        <f t="shared" si="20"/>
        <v>0</v>
      </c>
      <c r="R61" s="102"/>
      <c r="S61" s="102"/>
      <c r="T61" s="102"/>
      <c r="U61" s="102"/>
      <c r="V61" s="102"/>
      <c r="W61" s="103"/>
      <c r="X61" s="103"/>
      <c r="Y61" s="103"/>
      <c r="Z61" s="103"/>
      <c r="AA61" s="103"/>
      <c r="AB61" s="103"/>
    </row>
    <row r="62" spans="1:28" s="4" customFormat="1" ht="71.25" customHeight="1" thickBot="1">
      <c r="A62" s="64"/>
      <c r="B62" s="72" t="s">
        <v>125</v>
      </c>
      <c r="C62" s="73" t="s">
        <v>130</v>
      </c>
      <c r="D62" s="69"/>
      <c r="E62" s="69"/>
      <c r="F62" s="69"/>
      <c r="G62" s="69"/>
      <c r="H62" s="69"/>
      <c r="I62" s="138"/>
      <c r="J62" s="138"/>
      <c r="K62" s="138"/>
      <c r="L62" s="118">
        <f>L65+L68+L72</f>
        <v>168000</v>
      </c>
      <c r="M62" s="118">
        <f>M65+M68+M72</f>
        <v>163010</v>
      </c>
      <c r="N62" s="118">
        <f>N65+N68+N72</f>
        <v>214110</v>
      </c>
      <c r="O62" s="118">
        <f>O65+O68+O72+O70</f>
        <v>181600</v>
      </c>
      <c r="P62" s="118">
        <f>P65+P68+P72+P70</f>
        <v>54600</v>
      </c>
      <c r="Q62" s="118">
        <f>Q65+Q68+Q72+Q70</f>
        <v>60600</v>
      </c>
      <c r="R62" s="102"/>
      <c r="S62" s="102"/>
      <c r="T62" s="102"/>
      <c r="U62" s="102"/>
      <c r="V62" s="102"/>
      <c r="W62" s="103"/>
      <c r="X62" s="103"/>
      <c r="Y62" s="103"/>
      <c r="Z62" s="103"/>
      <c r="AA62" s="103"/>
      <c r="AB62" s="103"/>
    </row>
    <row r="63" spans="1:17" ht="135" customHeight="1">
      <c r="A63" s="58">
        <v>22100</v>
      </c>
      <c r="B63" s="59" t="s">
        <v>37</v>
      </c>
      <c r="C63" s="74" t="s">
        <v>38</v>
      </c>
      <c r="D63" s="61">
        <v>266000000</v>
      </c>
      <c r="E63" s="62"/>
      <c r="F63" s="6" t="s">
        <v>233</v>
      </c>
      <c r="G63" s="6" t="s">
        <v>216</v>
      </c>
      <c r="H63" s="6" t="s">
        <v>232</v>
      </c>
      <c r="I63" s="129" t="s">
        <v>93</v>
      </c>
      <c r="J63" s="129" t="s">
        <v>7</v>
      </c>
      <c r="K63" s="130">
        <v>240</v>
      </c>
      <c r="L63" s="112">
        <v>18000</v>
      </c>
      <c r="M63" s="112">
        <v>18000</v>
      </c>
      <c r="N63" s="113">
        <v>67010</v>
      </c>
      <c r="O63" s="113">
        <v>46000</v>
      </c>
      <c r="P63" s="113">
        <v>0</v>
      </c>
      <c r="Q63" s="114">
        <v>5000</v>
      </c>
    </row>
    <row r="64" spans="1:17" ht="123" customHeight="1">
      <c r="A64" s="5">
        <v>22100</v>
      </c>
      <c r="B64" s="20" t="s">
        <v>37</v>
      </c>
      <c r="C64" s="38" t="s">
        <v>38</v>
      </c>
      <c r="D64" s="11">
        <v>266000000</v>
      </c>
      <c r="E64" s="8"/>
      <c r="F64" s="6" t="s">
        <v>234</v>
      </c>
      <c r="G64" s="6" t="s">
        <v>216</v>
      </c>
      <c r="H64" s="6" t="s">
        <v>232</v>
      </c>
      <c r="I64" s="131" t="s">
        <v>93</v>
      </c>
      <c r="J64" s="131" t="s">
        <v>7</v>
      </c>
      <c r="K64" s="132">
        <v>850</v>
      </c>
      <c r="L64" s="114">
        <v>0</v>
      </c>
      <c r="M64" s="114">
        <v>0</v>
      </c>
      <c r="N64" s="115">
        <v>0</v>
      </c>
      <c r="O64" s="115">
        <v>0</v>
      </c>
      <c r="P64" s="115">
        <v>0</v>
      </c>
      <c r="Q64" s="114">
        <v>0</v>
      </c>
    </row>
    <row r="65" spans="1:28" s="4" customFormat="1" ht="12.75">
      <c r="A65" s="184" t="s">
        <v>60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16">
        <f aca="true" t="shared" si="21" ref="L65:Q65">SUM(L63:L64)</f>
        <v>18000</v>
      </c>
      <c r="M65" s="116">
        <f t="shared" si="21"/>
        <v>18000</v>
      </c>
      <c r="N65" s="116">
        <f t="shared" si="21"/>
        <v>67010</v>
      </c>
      <c r="O65" s="116">
        <f t="shared" si="21"/>
        <v>46000</v>
      </c>
      <c r="P65" s="116">
        <f t="shared" si="21"/>
        <v>0</v>
      </c>
      <c r="Q65" s="146">
        <f t="shared" si="21"/>
        <v>5000</v>
      </c>
      <c r="R65" s="102"/>
      <c r="S65" s="102"/>
      <c r="T65" s="102"/>
      <c r="U65" s="102"/>
      <c r="V65" s="102"/>
      <c r="W65" s="103"/>
      <c r="X65" s="103"/>
      <c r="Y65" s="103"/>
      <c r="Z65" s="103"/>
      <c r="AA65" s="103"/>
      <c r="AB65" s="103"/>
    </row>
    <row r="66" spans="1:17" ht="93.75" customHeight="1">
      <c r="A66" s="18">
        <v>22100</v>
      </c>
      <c r="B66" s="20" t="s">
        <v>39</v>
      </c>
      <c r="C66" s="38" t="s">
        <v>40</v>
      </c>
      <c r="D66" s="11">
        <v>133000000</v>
      </c>
      <c r="E66" s="8"/>
      <c r="F66" s="6" t="s">
        <v>228</v>
      </c>
      <c r="G66" s="15" t="s">
        <v>1</v>
      </c>
      <c r="H66" s="6" t="s">
        <v>229</v>
      </c>
      <c r="I66" s="131" t="s">
        <v>104</v>
      </c>
      <c r="J66" s="131" t="s">
        <v>7</v>
      </c>
      <c r="K66" s="132">
        <v>240</v>
      </c>
      <c r="L66" s="114">
        <v>34600</v>
      </c>
      <c r="M66" s="114">
        <v>34510</v>
      </c>
      <c r="N66" s="115">
        <v>37500</v>
      </c>
      <c r="O66" s="115">
        <v>30000</v>
      </c>
      <c r="P66" s="115">
        <v>5000</v>
      </c>
      <c r="Q66" s="114">
        <v>5000</v>
      </c>
    </row>
    <row r="67" spans="1:17" ht="93.75" customHeight="1">
      <c r="A67" s="18">
        <v>22100</v>
      </c>
      <c r="B67" s="20" t="s">
        <v>39</v>
      </c>
      <c r="C67" s="38" t="s">
        <v>40</v>
      </c>
      <c r="D67" s="11">
        <v>133000000</v>
      </c>
      <c r="E67" s="8"/>
      <c r="F67" s="15" t="s">
        <v>182</v>
      </c>
      <c r="G67" s="15" t="s">
        <v>1</v>
      </c>
      <c r="H67" s="15" t="s">
        <v>183</v>
      </c>
      <c r="I67" s="131" t="s">
        <v>105</v>
      </c>
      <c r="J67" s="131" t="s">
        <v>7</v>
      </c>
      <c r="K67" s="132">
        <v>240</v>
      </c>
      <c r="L67" s="114">
        <v>75800</v>
      </c>
      <c r="M67" s="114">
        <v>70900</v>
      </c>
      <c r="N67" s="115">
        <v>70000</v>
      </c>
      <c r="O67" s="115">
        <v>50000</v>
      </c>
      <c r="P67" s="115">
        <v>10000</v>
      </c>
      <c r="Q67" s="114">
        <v>10000</v>
      </c>
    </row>
    <row r="68" spans="1:28" s="4" customFormat="1" ht="12.75">
      <c r="A68" s="184" t="s">
        <v>61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16">
        <f aca="true" t="shared" si="22" ref="L68:Q68">L66+L67</f>
        <v>110400</v>
      </c>
      <c r="M68" s="116">
        <f t="shared" si="22"/>
        <v>105410</v>
      </c>
      <c r="N68" s="116">
        <f t="shared" si="22"/>
        <v>107500</v>
      </c>
      <c r="O68" s="116">
        <f t="shared" si="22"/>
        <v>80000</v>
      </c>
      <c r="P68" s="116">
        <f t="shared" si="22"/>
        <v>15000</v>
      </c>
      <c r="Q68" s="146">
        <f t="shared" si="22"/>
        <v>15000</v>
      </c>
      <c r="R68" s="102"/>
      <c r="S68" s="102"/>
      <c r="T68" s="102"/>
      <c r="U68" s="102"/>
      <c r="V68" s="102"/>
      <c r="W68" s="103"/>
      <c r="X68" s="103"/>
      <c r="Y68" s="103"/>
      <c r="Z68" s="103"/>
      <c r="AA68" s="103"/>
      <c r="AB68" s="103"/>
    </row>
    <row r="69" spans="1:28" s="4" customFormat="1" ht="105" customHeight="1">
      <c r="A69" s="154"/>
      <c r="B69" s="20" t="s">
        <v>243</v>
      </c>
      <c r="C69" s="157" t="s">
        <v>242</v>
      </c>
      <c r="D69" s="156"/>
      <c r="E69" s="156"/>
      <c r="F69" s="6" t="s">
        <v>228</v>
      </c>
      <c r="G69" s="15" t="s">
        <v>1</v>
      </c>
      <c r="H69" s="6" t="s">
        <v>229</v>
      </c>
      <c r="I69" s="131" t="s">
        <v>93</v>
      </c>
      <c r="J69" s="131" t="s">
        <v>7</v>
      </c>
      <c r="K69" s="132">
        <v>240</v>
      </c>
      <c r="L69" s="176">
        <v>0</v>
      </c>
      <c r="M69" s="176">
        <v>0</v>
      </c>
      <c r="N69" s="176">
        <v>0</v>
      </c>
      <c r="O69" s="176">
        <v>16000</v>
      </c>
      <c r="P69" s="176">
        <v>0</v>
      </c>
      <c r="Q69" s="177">
        <v>1000</v>
      </c>
      <c r="R69" s="102"/>
      <c r="S69" s="102"/>
      <c r="T69" s="102"/>
      <c r="U69" s="102"/>
      <c r="V69" s="102"/>
      <c r="W69" s="103"/>
      <c r="X69" s="103"/>
      <c r="Y69" s="103"/>
      <c r="Z69" s="103"/>
      <c r="AA69" s="103"/>
      <c r="AB69" s="103"/>
    </row>
    <row r="70" spans="1:28" s="4" customFormat="1" ht="12.75">
      <c r="A70" s="154"/>
      <c r="B70" s="155" t="s">
        <v>244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16"/>
      <c r="M70" s="116"/>
      <c r="N70" s="116"/>
      <c r="O70" s="116">
        <f>O69</f>
        <v>16000</v>
      </c>
      <c r="P70" s="116">
        <f>P69</f>
        <v>0</v>
      </c>
      <c r="Q70" s="116">
        <f>Q69</f>
        <v>1000</v>
      </c>
      <c r="R70" s="102"/>
      <c r="S70" s="102"/>
      <c r="T70" s="102"/>
      <c r="U70" s="102"/>
      <c r="V70" s="102"/>
      <c r="W70" s="103"/>
      <c r="X70" s="103"/>
      <c r="Y70" s="103"/>
      <c r="Z70" s="103"/>
      <c r="AA70" s="103"/>
      <c r="AB70" s="103"/>
    </row>
    <row r="71" spans="1:28" s="151" customFormat="1" ht="57.75" customHeight="1">
      <c r="A71" s="5">
        <v>22100</v>
      </c>
      <c r="B71" s="20" t="s">
        <v>134</v>
      </c>
      <c r="C71" s="148" t="s">
        <v>136</v>
      </c>
      <c r="D71" s="11">
        <v>266000000</v>
      </c>
      <c r="E71" s="8"/>
      <c r="F71" s="15" t="s">
        <v>184</v>
      </c>
      <c r="G71" s="15" t="s">
        <v>83</v>
      </c>
      <c r="H71" s="16" t="s">
        <v>185</v>
      </c>
      <c r="I71" s="131" t="s">
        <v>93</v>
      </c>
      <c r="J71" s="131" t="s">
        <v>7</v>
      </c>
      <c r="K71" s="132">
        <v>360</v>
      </c>
      <c r="L71" s="114">
        <v>39600</v>
      </c>
      <c r="M71" s="114">
        <v>39600</v>
      </c>
      <c r="N71" s="115">
        <v>39600</v>
      </c>
      <c r="O71" s="115">
        <v>39600</v>
      </c>
      <c r="P71" s="115">
        <v>39600</v>
      </c>
      <c r="Q71" s="114">
        <v>39600</v>
      </c>
      <c r="R71" s="149"/>
      <c r="S71" s="149"/>
      <c r="T71" s="149"/>
      <c r="U71" s="149"/>
      <c r="V71" s="149"/>
      <c r="W71" s="150"/>
      <c r="X71" s="150"/>
      <c r="Y71" s="150"/>
      <c r="Z71" s="150"/>
      <c r="AA71" s="150"/>
      <c r="AB71" s="150"/>
    </row>
    <row r="72" spans="1:28" s="4" customFormat="1" ht="13.5" thickBot="1">
      <c r="A72" s="184" t="s">
        <v>135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16">
        <f aca="true" t="shared" si="23" ref="L72:Q72">L71</f>
        <v>39600</v>
      </c>
      <c r="M72" s="116">
        <f t="shared" si="23"/>
        <v>39600</v>
      </c>
      <c r="N72" s="116">
        <f t="shared" si="23"/>
        <v>39600</v>
      </c>
      <c r="O72" s="116">
        <f t="shared" si="23"/>
        <v>39600</v>
      </c>
      <c r="P72" s="116">
        <f t="shared" si="23"/>
        <v>39600</v>
      </c>
      <c r="Q72" s="116">
        <f t="shared" si="23"/>
        <v>39600</v>
      </c>
      <c r="R72" s="102"/>
      <c r="S72" s="102"/>
      <c r="T72" s="102"/>
      <c r="U72" s="102"/>
      <c r="V72" s="102"/>
      <c r="W72" s="103"/>
      <c r="X72" s="103"/>
      <c r="Y72" s="103"/>
      <c r="Z72" s="103"/>
      <c r="AA72" s="103"/>
      <c r="AB72" s="103"/>
    </row>
    <row r="73" spans="1:28" s="4" customFormat="1" ht="69" customHeight="1" thickBot="1">
      <c r="A73" s="64"/>
      <c r="B73" s="72" t="s">
        <v>126</v>
      </c>
      <c r="C73" s="73" t="s">
        <v>127</v>
      </c>
      <c r="D73" s="69"/>
      <c r="E73" s="69"/>
      <c r="F73" s="68"/>
      <c r="G73" s="69"/>
      <c r="H73" s="69"/>
      <c r="I73" s="138"/>
      <c r="J73" s="138"/>
      <c r="K73" s="138"/>
      <c r="L73" s="118">
        <f aca="true" t="shared" si="24" ref="L73:Q73">L75</f>
        <v>137800</v>
      </c>
      <c r="M73" s="118">
        <f t="shared" si="24"/>
        <v>135936</v>
      </c>
      <c r="N73" s="118">
        <f t="shared" si="24"/>
        <v>137800</v>
      </c>
      <c r="O73" s="118">
        <f t="shared" si="24"/>
        <v>136000</v>
      </c>
      <c r="P73" s="118">
        <f t="shared" si="24"/>
        <v>136000</v>
      </c>
      <c r="Q73" s="119">
        <f t="shared" si="24"/>
        <v>136000</v>
      </c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</row>
    <row r="74" spans="1:17" ht="123" customHeight="1">
      <c r="A74" s="58">
        <v>22100</v>
      </c>
      <c r="B74" s="70" t="s">
        <v>43</v>
      </c>
      <c r="C74" s="71" t="s">
        <v>71</v>
      </c>
      <c r="D74" s="61">
        <v>140000000</v>
      </c>
      <c r="E74" s="62"/>
      <c r="F74" s="45" t="s">
        <v>186</v>
      </c>
      <c r="G74" s="45" t="s">
        <v>82</v>
      </c>
      <c r="H74" s="45" t="s">
        <v>187</v>
      </c>
      <c r="I74" s="129" t="s">
        <v>188</v>
      </c>
      <c r="J74" s="129" t="s">
        <v>7</v>
      </c>
      <c r="K74" s="130">
        <v>310</v>
      </c>
      <c r="L74" s="112">
        <v>137800</v>
      </c>
      <c r="M74" s="112">
        <v>135936</v>
      </c>
      <c r="N74" s="113">
        <v>137800</v>
      </c>
      <c r="O74" s="113">
        <v>136000</v>
      </c>
      <c r="P74" s="113">
        <v>136000</v>
      </c>
      <c r="Q74" s="114">
        <v>136000</v>
      </c>
    </row>
    <row r="75" spans="1:28" s="4" customFormat="1" ht="13.5" thickBot="1">
      <c r="A75" s="197" t="s">
        <v>63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9"/>
      <c r="L75" s="117">
        <f aca="true" t="shared" si="25" ref="L75:Q75">SUM(L74:L74)</f>
        <v>137800</v>
      </c>
      <c r="M75" s="117">
        <f t="shared" si="25"/>
        <v>135936</v>
      </c>
      <c r="N75" s="117">
        <f t="shared" si="25"/>
        <v>137800</v>
      </c>
      <c r="O75" s="117">
        <f t="shared" si="25"/>
        <v>136000</v>
      </c>
      <c r="P75" s="117">
        <f t="shared" si="25"/>
        <v>136000</v>
      </c>
      <c r="Q75" s="146">
        <f t="shared" si="25"/>
        <v>136000</v>
      </c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</row>
    <row r="76" spans="1:28" s="4" customFormat="1" ht="95.25" customHeight="1" thickBot="1">
      <c r="A76" s="64"/>
      <c r="B76" s="65" t="s">
        <v>128</v>
      </c>
      <c r="C76" s="66" t="s">
        <v>129</v>
      </c>
      <c r="D76" s="67"/>
      <c r="E76" s="67"/>
      <c r="F76" s="68"/>
      <c r="G76" s="46"/>
      <c r="H76" s="46"/>
      <c r="I76" s="139"/>
      <c r="J76" s="139"/>
      <c r="K76" s="139"/>
      <c r="L76" s="119">
        <f aca="true" t="shared" si="26" ref="L76:Q76">L79+L81</f>
        <v>194200</v>
      </c>
      <c r="M76" s="119">
        <f t="shared" si="26"/>
        <v>194200</v>
      </c>
      <c r="N76" s="120">
        <f t="shared" si="26"/>
        <v>189800</v>
      </c>
      <c r="O76" s="120">
        <f t="shared" si="26"/>
        <v>190600</v>
      </c>
      <c r="P76" s="120">
        <f t="shared" si="26"/>
        <v>190600</v>
      </c>
      <c r="Q76" s="119">
        <f t="shared" si="26"/>
        <v>190600</v>
      </c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</row>
    <row r="77" spans="1:17" ht="73.5" customHeight="1">
      <c r="A77" s="58">
        <v>22100</v>
      </c>
      <c r="B77" s="59" t="s">
        <v>44</v>
      </c>
      <c r="C77" s="60" t="s">
        <v>45</v>
      </c>
      <c r="D77" s="61">
        <v>142000000</v>
      </c>
      <c r="E77" s="62"/>
      <c r="F77" s="6" t="s">
        <v>240</v>
      </c>
      <c r="G77" s="45" t="s">
        <v>83</v>
      </c>
      <c r="H77" s="63">
        <v>41695</v>
      </c>
      <c r="I77" s="129" t="s">
        <v>107</v>
      </c>
      <c r="J77" s="129" t="s">
        <v>7</v>
      </c>
      <c r="K77" s="130">
        <v>120</v>
      </c>
      <c r="L77" s="112">
        <v>188400</v>
      </c>
      <c r="M77" s="112">
        <v>188400</v>
      </c>
      <c r="N77" s="113">
        <v>185000</v>
      </c>
      <c r="O77" s="113">
        <v>185800</v>
      </c>
      <c r="P77" s="113">
        <v>185800</v>
      </c>
      <c r="Q77" s="114">
        <v>185800</v>
      </c>
    </row>
    <row r="78" spans="1:17" ht="167.25" customHeight="1">
      <c r="A78" s="5">
        <v>22100</v>
      </c>
      <c r="B78" s="20" t="s">
        <v>44</v>
      </c>
      <c r="C78" s="39" t="s">
        <v>45</v>
      </c>
      <c r="D78" s="11">
        <v>142000000</v>
      </c>
      <c r="E78" s="8"/>
      <c r="F78" s="6" t="s">
        <v>240</v>
      </c>
      <c r="G78" s="15" t="s">
        <v>68</v>
      </c>
      <c r="H78" s="15" t="s">
        <v>5</v>
      </c>
      <c r="I78" s="131" t="s">
        <v>107</v>
      </c>
      <c r="J78" s="131" t="s">
        <v>7</v>
      </c>
      <c r="K78" s="132">
        <v>240</v>
      </c>
      <c r="L78" s="114">
        <v>2000</v>
      </c>
      <c r="M78" s="114">
        <v>2000</v>
      </c>
      <c r="N78" s="115">
        <v>1000</v>
      </c>
      <c r="O78" s="115">
        <v>1000</v>
      </c>
      <c r="P78" s="115">
        <v>1000</v>
      </c>
      <c r="Q78" s="114">
        <v>1000</v>
      </c>
    </row>
    <row r="79" spans="1:28" s="4" customFormat="1" ht="12.75">
      <c r="A79" s="184" t="s">
        <v>64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16">
        <f aca="true" t="shared" si="27" ref="L79:Q79">SUM(L77:L78)</f>
        <v>190400</v>
      </c>
      <c r="M79" s="116">
        <f t="shared" si="27"/>
        <v>190400</v>
      </c>
      <c r="N79" s="116">
        <f t="shared" si="27"/>
        <v>186000</v>
      </c>
      <c r="O79" s="116">
        <f t="shared" si="27"/>
        <v>186800</v>
      </c>
      <c r="P79" s="116">
        <f t="shared" si="27"/>
        <v>186800</v>
      </c>
      <c r="Q79" s="146">
        <f t="shared" si="27"/>
        <v>186800</v>
      </c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</row>
    <row r="80" spans="1:17" ht="52.5" customHeight="1">
      <c r="A80" s="5">
        <v>22100</v>
      </c>
      <c r="B80" s="20" t="s">
        <v>46</v>
      </c>
      <c r="C80" s="40" t="s">
        <v>70</v>
      </c>
      <c r="D80" s="11">
        <v>143000000</v>
      </c>
      <c r="E80" s="8"/>
      <c r="F80" s="6" t="s">
        <v>239</v>
      </c>
      <c r="G80" s="7" t="s">
        <v>67</v>
      </c>
      <c r="H80" s="7" t="s">
        <v>189</v>
      </c>
      <c r="I80" s="131" t="s">
        <v>9</v>
      </c>
      <c r="J80" s="131" t="s">
        <v>7</v>
      </c>
      <c r="K80" s="132">
        <v>240</v>
      </c>
      <c r="L80" s="114">
        <v>3800</v>
      </c>
      <c r="M80" s="114">
        <v>3800</v>
      </c>
      <c r="N80" s="115">
        <v>3800</v>
      </c>
      <c r="O80" s="115">
        <v>3800</v>
      </c>
      <c r="P80" s="115">
        <v>3800</v>
      </c>
      <c r="Q80" s="114">
        <v>3800</v>
      </c>
    </row>
    <row r="81" spans="1:28" s="4" customFormat="1" ht="16.5" thickBot="1">
      <c r="A81" s="196" t="s">
        <v>65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17">
        <f aca="true" t="shared" si="28" ref="L81:Q81">L80</f>
        <v>3800</v>
      </c>
      <c r="M81" s="117">
        <f t="shared" si="28"/>
        <v>3800</v>
      </c>
      <c r="N81" s="117">
        <f t="shared" si="28"/>
        <v>3800</v>
      </c>
      <c r="O81" s="117">
        <f t="shared" si="28"/>
        <v>3800</v>
      </c>
      <c r="P81" s="117">
        <f t="shared" si="28"/>
        <v>3800</v>
      </c>
      <c r="Q81" s="146">
        <f t="shared" si="28"/>
        <v>3800</v>
      </c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</row>
    <row r="82" spans="1:28" s="26" customFormat="1" ht="67.5" customHeight="1" thickBot="1">
      <c r="A82" s="51"/>
      <c r="B82" s="52" t="s">
        <v>108</v>
      </c>
      <c r="C82" s="53" t="s">
        <v>109</v>
      </c>
      <c r="D82" s="54"/>
      <c r="E82" s="55"/>
      <c r="F82" s="56" t="s">
        <v>110</v>
      </c>
      <c r="G82" s="56" t="s">
        <v>110</v>
      </c>
      <c r="H82" s="57" t="s">
        <v>110</v>
      </c>
      <c r="I82" s="137" t="s">
        <v>110</v>
      </c>
      <c r="J82" s="140" t="s">
        <v>110</v>
      </c>
      <c r="K82" s="140" t="s">
        <v>110</v>
      </c>
      <c r="L82" s="111">
        <f aca="true" t="shared" si="29" ref="L82:Q83">L83</f>
        <v>21000</v>
      </c>
      <c r="M82" s="111">
        <f t="shared" si="29"/>
        <v>21000</v>
      </c>
      <c r="N82" s="121">
        <f t="shared" si="29"/>
        <v>21000</v>
      </c>
      <c r="O82" s="121">
        <f t="shared" si="29"/>
        <v>21000</v>
      </c>
      <c r="P82" s="121">
        <f t="shared" si="29"/>
        <v>0</v>
      </c>
      <c r="Q82" s="147">
        <f t="shared" si="29"/>
        <v>0</v>
      </c>
      <c r="R82" s="93"/>
      <c r="S82" s="93"/>
      <c r="T82" s="93"/>
      <c r="U82" s="93"/>
      <c r="V82" s="93"/>
      <c r="W82" s="104"/>
      <c r="X82" s="104"/>
      <c r="Y82" s="104"/>
      <c r="Z82" s="104"/>
      <c r="AA82" s="104"/>
      <c r="AB82" s="104"/>
    </row>
    <row r="83" spans="1:28" s="26" customFormat="1" ht="22.5">
      <c r="A83" s="27"/>
      <c r="B83" s="28" t="s">
        <v>111</v>
      </c>
      <c r="C83" s="29" t="s">
        <v>112</v>
      </c>
      <c r="D83" s="49"/>
      <c r="E83" s="50"/>
      <c r="F83" s="47" t="s">
        <v>110</v>
      </c>
      <c r="G83" s="47" t="s">
        <v>110</v>
      </c>
      <c r="H83" s="48" t="s">
        <v>110</v>
      </c>
      <c r="I83" s="141" t="s">
        <v>110</v>
      </c>
      <c r="J83" s="142" t="s">
        <v>110</v>
      </c>
      <c r="K83" s="142" t="s">
        <v>110</v>
      </c>
      <c r="L83" s="122">
        <f t="shared" si="29"/>
        <v>21000</v>
      </c>
      <c r="M83" s="122">
        <f t="shared" si="29"/>
        <v>21000</v>
      </c>
      <c r="N83" s="123">
        <f t="shared" si="29"/>
        <v>21000</v>
      </c>
      <c r="O83" s="123">
        <f t="shared" si="29"/>
        <v>21000</v>
      </c>
      <c r="P83" s="123">
        <f t="shared" si="29"/>
        <v>0</v>
      </c>
      <c r="Q83" s="124">
        <f t="shared" si="29"/>
        <v>0</v>
      </c>
      <c r="R83" s="93"/>
      <c r="S83" s="93"/>
      <c r="T83" s="93"/>
      <c r="U83" s="93"/>
      <c r="V83" s="93"/>
      <c r="W83" s="104"/>
      <c r="X83" s="104"/>
      <c r="Y83" s="104"/>
      <c r="Z83" s="104"/>
      <c r="AA83" s="104"/>
      <c r="AB83" s="104"/>
    </row>
    <row r="84" spans="1:28" s="26" customFormat="1" ht="59.25" customHeight="1">
      <c r="A84" s="27"/>
      <c r="B84" s="28" t="s">
        <v>113</v>
      </c>
      <c r="C84" s="29" t="s">
        <v>120</v>
      </c>
      <c r="D84" s="30"/>
      <c r="E84" s="31"/>
      <c r="F84" s="32" t="s">
        <v>110</v>
      </c>
      <c r="G84" s="32" t="s">
        <v>110</v>
      </c>
      <c r="H84" s="33" t="s">
        <v>110</v>
      </c>
      <c r="I84" s="143" t="s">
        <v>110</v>
      </c>
      <c r="J84" s="142" t="s">
        <v>110</v>
      </c>
      <c r="K84" s="142" t="s">
        <v>110</v>
      </c>
      <c r="L84" s="124">
        <f aca="true" t="shared" si="30" ref="L84:Q84">L85+L86+L87+L88</f>
        <v>21000</v>
      </c>
      <c r="M84" s="124">
        <f t="shared" si="30"/>
        <v>21000</v>
      </c>
      <c r="N84" s="125">
        <f t="shared" si="30"/>
        <v>21000</v>
      </c>
      <c r="O84" s="125">
        <f t="shared" si="30"/>
        <v>21000</v>
      </c>
      <c r="P84" s="125">
        <f t="shared" si="30"/>
        <v>0</v>
      </c>
      <c r="Q84" s="124">
        <f t="shared" si="30"/>
        <v>0</v>
      </c>
      <c r="R84" s="93"/>
      <c r="S84" s="93"/>
      <c r="T84" s="93"/>
      <c r="U84" s="93"/>
      <c r="V84" s="93"/>
      <c r="W84" s="104"/>
      <c r="X84" s="104"/>
      <c r="Y84" s="104"/>
      <c r="Z84" s="104"/>
      <c r="AA84" s="104"/>
      <c r="AB84" s="104"/>
    </row>
    <row r="85" spans="1:17" ht="159" customHeight="1">
      <c r="A85" s="5">
        <v>22100</v>
      </c>
      <c r="B85" s="20" t="s">
        <v>114</v>
      </c>
      <c r="C85" s="22" t="s">
        <v>11</v>
      </c>
      <c r="D85" s="11">
        <v>110000000</v>
      </c>
      <c r="E85" s="8"/>
      <c r="F85" s="15" t="s">
        <v>235</v>
      </c>
      <c r="G85" s="15" t="s">
        <v>2</v>
      </c>
      <c r="H85" s="15" t="s">
        <v>236</v>
      </c>
      <c r="I85" s="131" t="s">
        <v>92</v>
      </c>
      <c r="J85" s="131" t="s">
        <v>7</v>
      </c>
      <c r="K85" s="132">
        <v>540</v>
      </c>
      <c r="L85" s="114">
        <v>16700</v>
      </c>
      <c r="M85" s="114">
        <v>16700</v>
      </c>
      <c r="N85" s="115">
        <v>16700</v>
      </c>
      <c r="O85" s="115">
        <v>16700</v>
      </c>
      <c r="P85" s="115">
        <v>0</v>
      </c>
      <c r="Q85" s="114">
        <v>0</v>
      </c>
    </row>
    <row r="86" spans="1:17" ht="297.75" customHeight="1">
      <c r="A86" s="5">
        <v>22100</v>
      </c>
      <c r="B86" s="20" t="s">
        <v>115</v>
      </c>
      <c r="C86" s="22" t="s">
        <v>24</v>
      </c>
      <c r="D86" s="11">
        <v>120000000</v>
      </c>
      <c r="E86" s="8"/>
      <c r="F86" s="15" t="s">
        <v>237</v>
      </c>
      <c r="G86" s="15" t="s">
        <v>0</v>
      </c>
      <c r="H86" s="16" t="s">
        <v>238</v>
      </c>
      <c r="I86" s="131" t="s">
        <v>100</v>
      </c>
      <c r="J86" s="131" t="s">
        <v>7</v>
      </c>
      <c r="K86" s="132">
        <v>540</v>
      </c>
      <c r="L86" s="114">
        <v>4300</v>
      </c>
      <c r="M86" s="114">
        <v>4300</v>
      </c>
      <c r="N86" s="115">
        <v>4300</v>
      </c>
      <c r="O86" s="115">
        <v>4300</v>
      </c>
      <c r="P86" s="115">
        <v>0</v>
      </c>
      <c r="Q86" s="114">
        <v>0</v>
      </c>
    </row>
    <row r="87" spans="1:28" s="26" customFormat="1" ht="34.5" customHeight="1" hidden="1">
      <c r="A87" s="35"/>
      <c r="B87" s="36" t="s">
        <v>116</v>
      </c>
      <c r="C87" s="37" t="s">
        <v>117</v>
      </c>
      <c r="D87" s="11"/>
      <c r="E87" s="34"/>
      <c r="F87" s="15"/>
      <c r="G87" s="15"/>
      <c r="H87" s="15"/>
      <c r="I87" s="131" t="s">
        <v>93</v>
      </c>
      <c r="J87" s="131" t="s">
        <v>7</v>
      </c>
      <c r="K87" s="132">
        <v>540</v>
      </c>
      <c r="L87" s="114">
        <v>0</v>
      </c>
      <c r="M87" s="114">
        <v>0</v>
      </c>
      <c r="N87" s="115">
        <v>0</v>
      </c>
      <c r="O87" s="115">
        <v>0</v>
      </c>
      <c r="P87" s="115">
        <v>0</v>
      </c>
      <c r="Q87" s="114">
        <v>0</v>
      </c>
      <c r="R87" s="93"/>
      <c r="S87" s="93"/>
      <c r="T87" s="93"/>
      <c r="U87" s="93"/>
      <c r="V87" s="93"/>
      <c r="W87" s="104"/>
      <c r="X87" s="104"/>
      <c r="Y87" s="104"/>
      <c r="Z87" s="104"/>
      <c r="AA87" s="104"/>
      <c r="AB87" s="104"/>
    </row>
    <row r="88" spans="1:28" s="26" customFormat="1" ht="22.5" customHeight="1" hidden="1">
      <c r="A88" s="35"/>
      <c r="B88" s="36" t="s">
        <v>118</v>
      </c>
      <c r="C88" s="37" t="s">
        <v>119</v>
      </c>
      <c r="D88" s="11"/>
      <c r="E88" s="34"/>
      <c r="F88" s="6"/>
      <c r="G88" s="7"/>
      <c r="H88" s="7"/>
      <c r="I88" s="131" t="s">
        <v>98</v>
      </c>
      <c r="J88" s="131" t="s">
        <v>7</v>
      </c>
      <c r="K88" s="132">
        <v>540</v>
      </c>
      <c r="L88" s="114">
        <v>0</v>
      </c>
      <c r="M88" s="114">
        <v>0</v>
      </c>
      <c r="N88" s="115">
        <v>0</v>
      </c>
      <c r="O88" s="115">
        <v>0</v>
      </c>
      <c r="P88" s="115">
        <v>0</v>
      </c>
      <c r="Q88" s="114">
        <v>0</v>
      </c>
      <c r="R88" s="93"/>
      <c r="S88" s="93"/>
      <c r="T88" s="93"/>
      <c r="U88" s="93"/>
      <c r="V88" s="93"/>
      <c r="W88" s="104"/>
      <c r="X88" s="104"/>
      <c r="Y88" s="104"/>
      <c r="Z88" s="104"/>
      <c r="AA88" s="104"/>
      <c r="AB88" s="104"/>
    </row>
    <row r="89" spans="1:14" ht="12.75">
      <c r="A89" s="3"/>
      <c r="B89" s="13"/>
      <c r="C89" s="19"/>
      <c r="D89" s="10"/>
      <c r="E89" s="10"/>
      <c r="F89" s="10"/>
      <c r="G89" s="10"/>
      <c r="H89" s="10"/>
      <c r="I89" s="133"/>
      <c r="J89" s="13"/>
      <c r="K89" s="13"/>
      <c r="L89" s="108"/>
      <c r="M89" s="108"/>
      <c r="N89" s="108"/>
    </row>
    <row r="90" spans="2:28" s="81" customFormat="1" ht="38.25" customHeight="1">
      <c r="B90" s="185"/>
      <c r="C90" s="185"/>
      <c r="D90" s="185"/>
      <c r="E90" s="185"/>
      <c r="F90" s="185"/>
      <c r="G90" s="82"/>
      <c r="H90" s="82"/>
      <c r="I90" s="144"/>
      <c r="J90" s="87"/>
      <c r="K90" s="87"/>
      <c r="L90" s="126"/>
      <c r="M90" s="126"/>
      <c r="N90" s="126"/>
      <c r="O90" s="127"/>
      <c r="P90" s="127"/>
      <c r="Q90" s="127"/>
      <c r="R90" s="105"/>
      <c r="S90" s="105"/>
      <c r="T90" s="105"/>
      <c r="U90" s="105"/>
      <c r="V90" s="105"/>
      <c r="W90" s="106"/>
      <c r="X90" s="106"/>
      <c r="Y90" s="106"/>
      <c r="Z90" s="106"/>
      <c r="AA90" s="106"/>
      <c r="AB90" s="106"/>
    </row>
    <row r="91" spans="2:28" s="81" customFormat="1" ht="12.75">
      <c r="B91" s="186" t="s">
        <v>218</v>
      </c>
      <c r="C91" s="185"/>
      <c r="D91" s="185"/>
      <c r="E91" s="185"/>
      <c r="F91" s="185"/>
      <c r="G91" s="82"/>
      <c r="H91" s="82"/>
      <c r="I91" s="144"/>
      <c r="J91" s="87"/>
      <c r="K91" s="87"/>
      <c r="L91" s="126"/>
      <c r="M91" s="126"/>
      <c r="N91" s="126"/>
      <c r="O91" s="127"/>
      <c r="P91" s="127"/>
      <c r="Q91" s="127"/>
      <c r="R91" s="105"/>
      <c r="S91" s="105"/>
      <c r="T91" s="105"/>
      <c r="U91" s="105"/>
      <c r="V91" s="105"/>
      <c r="W91" s="106"/>
      <c r="X91" s="106"/>
      <c r="Y91" s="106"/>
      <c r="Z91" s="106"/>
      <c r="AA91" s="106"/>
      <c r="AB91" s="106"/>
    </row>
    <row r="92" spans="2:28" s="81" customFormat="1" ht="12.75">
      <c r="B92" s="185" t="s">
        <v>69</v>
      </c>
      <c r="C92" s="185"/>
      <c r="D92" s="185"/>
      <c r="E92" s="185"/>
      <c r="F92" s="185"/>
      <c r="G92" s="82"/>
      <c r="H92" s="82"/>
      <c r="I92" s="144"/>
      <c r="J92" s="87"/>
      <c r="K92" s="87"/>
      <c r="L92" s="126" t="s">
        <v>217</v>
      </c>
      <c r="M92" s="126"/>
      <c r="N92" s="126"/>
      <c r="O92" s="127"/>
      <c r="P92" s="127"/>
      <c r="Q92" s="127"/>
      <c r="R92" s="105"/>
      <c r="S92" s="105"/>
      <c r="T92" s="105"/>
      <c r="U92" s="105"/>
      <c r="V92" s="105"/>
      <c r="W92" s="106"/>
      <c r="X92" s="106"/>
      <c r="Y92" s="106"/>
      <c r="Z92" s="106"/>
      <c r="AA92" s="106"/>
      <c r="AB92" s="106"/>
    </row>
    <row r="93" spans="2:28" s="81" customFormat="1" ht="32.25" customHeight="1">
      <c r="B93" s="84"/>
      <c r="C93" s="85"/>
      <c r="D93" s="86"/>
      <c r="E93" s="86"/>
      <c r="F93" s="86"/>
      <c r="G93" s="82"/>
      <c r="H93" s="82"/>
      <c r="I93" s="144"/>
      <c r="J93" s="87"/>
      <c r="K93" s="87"/>
      <c r="L93" s="126"/>
      <c r="M93" s="126"/>
      <c r="N93" s="126"/>
      <c r="O93" s="127"/>
      <c r="P93" s="127"/>
      <c r="Q93" s="127"/>
      <c r="R93" s="105"/>
      <c r="S93" s="105"/>
      <c r="T93" s="105"/>
      <c r="U93" s="105"/>
      <c r="V93" s="105"/>
      <c r="W93" s="106"/>
      <c r="X93" s="106"/>
      <c r="Y93" s="106"/>
      <c r="Z93" s="106"/>
      <c r="AA93" s="106"/>
      <c r="AB93" s="106"/>
    </row>
    <row r="94" spans="2:28" s="81" customFormat="1" ht="15">
      <c r="B94" s="182" t="s">
        <v>220</v>
      </c>
      <c r="C94" s="183"/>
      <c r="D94" s="82"/>
      <c r="E94" s="82"/>
      <c r="F94" s="82"/>
      <c r="G94" s="82"/>
      <c r="H94" s="82"/>
      <c r="I94" s="144"/>
      <c r="J94" s="87"/>
      <c r="K94" s="87"/>
      <c r="L94" s="126"/>
      <c r="M94" s="126"/>
      <c r="N94" s="126"/>
      <c r="O94" s="127"/>
      <c r="P94" s="127"/>
      <c r="Q94" s="127"/>
      <c r="R94" s="105"/>
      <c r="S94" s="105"/>
      <c r="T94" s="105"/>
      <c r="U94" s="105"/>
      <c r="V94" s="105"/>
      <c r="W94" s="106"/>
      <c r="X94" s="106"/>
      <c r="Y94" s="106"/>
      <c r="Z94" s="106"/>
      <c r="AA94" s="106"/>
      <c r="AB94" s="106"/>
    </row>
    <row r="95" spans="2:28" s="81" customFormat="1" ht="15">
      <c r="B95" s="182" t="s">
        <v>219</v>
      </c>
      <c r="C95" s="183"/>
      <c r="D95" s="82"/>
      <c r="E95" s="82"/>
      <c r="F95" s="82"/>
      <c r="G95" s="82"/>
      <c r="H95" s="82"/>
      <c r="I95" s="144"/>
      <c r="J95" s="87"/>
      <c r="K95" s="87"/>
      <c r="L95" s="126"/>
      <c r="M95" s="126"/>
      <c r="N95" s="126"/>
      <c r="O95" s="127"/>
      <c r="P95" s="127"/>
      <c r="Q95" s="127"/>
      <c r="R95" s="105"/>
      <c r="S95" s="105"/>
      <c r="T95" s="105"/>
      <c r="U95" s="105"/>
      <c r="V95" s="105"/>
      <c r="W95" s="106"/>
      <c r="X95" s="106"/>
      <c r="Y95" s="106"/>
      <c r="Z95" s="106"/>
      <c r="AA95" s="106"/>
      <c r="AB95" s="106"/>
    </row>
    <row r="96" spans="2:28" s="81" customFormat="1" ht="12.75">
      <c r="B96" s="87"/>
      <c r="C96" s="83"/>
      <c r="D96" s="82"/>
      <c r="E96" s="82"/>
      <c r="F96" s="82"/>
      <c r="G96" s="82"/>
      <c r="H96" s="82"/>
      <c r="I96" s="144"/>
      <c r="J96" s="87"/>
      <c r="K96" s="87"/>
      <c r="L96" s="126"/>
      <c r="M96" s="126"/>
      <c r="N96" s="126"/>
      <c r="O96" s="127"/>
      <c r="P96" s="127"/>
      <c r="Q96" s="127"/>
      <c r="R96" s="105"/>
      <c r="S96" s="105"/>
      <c r="T96" s="105"/>
      <c r="U96" s="105"/>
      <c r="V96" s="105"/>
      <c r="W96" s="106"/>
      <c r="X96" s="106"/>
      <c r="Y96" s="106"/>
      <c r="Z96" s="106"/>
      <c r="AA96" s="106"/>
      <c r="AB96" s="106"/>
    </row>
    <row r="97" spans="2:28" s="81" customFormat="1" ht="12.75">
      <c r="B97" s="87"/>
      <c r="C97" s="83"/>
      <c r="D97" s="82"/>
      <c r="E97" s="82"/>
      <c r="F97" s="82"/>
      <c r="G97" s="82"/>
      <c r="H97" s="82"/>
      <c r="I97" s="144"/>
      <c r="J97" s="87"/>
      <c r="K97" s="87"/>
      <c r="L97" s="126"/>
      <c r="M97" s="126"/>
      <c r="N97" s="126"/>
      <c r="O97" s="127"/>
      <c r="P97" s="127"/>
      <c r="Q97" s="127"/>
      <c r="R97" s="105"/>
      <c r="S97" s="105"/>
      <c r="T97" s="105"/>
      <c r="U97" s="105"/>
      <c r="V97" s="105"/>
      <c r="W97" s="106"/>
      <c r="X97" s="106"/>
      <c r="Y97" s="106"/>
      <c r="Z97" s="106"/>
      <c r="AA97" s="106"/>
      <c r="AB97" s="106"/>
    </row>
    <row r="98" spans="2:28" s="81" customFormat="1" ht="12.75">
      <c r="B98" s="87"/>
      <c r="C98" s="83"/>
      <c r="D98" s="82"/>
      <c r="E98" s="82"/>
      <c r="F98" s="82"/>
      <c r="G98" s="82"/>
      <c r="H98" s="82"/>
      <c r="I98" s="144"/>
      <c r="J98" s="87"/>
      <c r="K98" s="87"/>
      <c r="L98" s="126"/>
      <c r="M98" s="126"/>
      <c r="N98" s="126"/>
      <c r="O98" s="127"/>
      <c r="P98" s="127"/>
      <c r="Q98" s="127"/>
      <c r="R98" s="105"/>
      <c r="S98" s="105"/>
      <c r="T98" s="105"/>
      <c r="U98" s="105"/>
      <c r="V98" s="105"/>
      <c r="W98" s="106"/>
      <c r="X98" s="106"/>
      <c r="Y98" s="106"/>
      <c r="Z98" s="106"/>
      <c r="AA98" s="106"/>
      <c r="AB98" s="106"/>
    </row>
    <row r="99" spans="2:28" s="81" customFormat="1" ht="12.75">
      <c r="B99" s="87"/>
      <c r="C99" s="83"/>
      <c r="D99" s="82"/>
      <c r="E99" s="82"/>
      <c r="F99" s="82"/>
      <c r="G99" s="82"/>
      <c r="H99" s="82"/>
      <c r="I99" s="144"/>
      <c r="J99" s="87"/>
      <c r="K99" s="87"/>
      <c r="L99" s="126"/>
      <c r="M99" s="126"/>
      <c r="N99" s="126"/>
      <c r="O99" s="127"/>
      <c r="P99" s="127"/>
      <c r="Q99" s="127"/>
      <c r="R99" s="105"/>
      <c r="S99" s="105"/>
      <c r="T99" s="105"/>
      <c r="U99" s="105"/>
      <c r="V99" s="105"/>
      <c r="W99" s="106"/>
      <c r="X99" s="106"/>
      <c r="Y99" s="106"/>
      <c r="Z99" s="106"/>
      <c r="AA99" s="106"/>
      <c r="AB99" s="106"/>
    </row>
  </sheetData>
  <sheetProtection/>
  <mergeCells count="54">
    <mergeCell ref="N5:N6"/>
    <mergeCell ref="B47:C47"/>
    <mergeCell ref="B26:C26"/>
    <mergeCell ref="B59:C59"/>
    <mergeCell ref="B61:C61"/>
    <mergeCell ref="A53:K53"/>
    <mergeCell ref="A32:K32"/>
    <mergeCell ref="G5:G6"/>
    <mergeCell ref="H5:H6"/>
    <mergeCell ref="A43:K43"/>
    <mergeCell ref="A45:K45"/>
    <mergeCell ref="A4:A6"/>
    <mergeCell ref="A28:K28"/>
    <mergeCell ref="A30:K30"/>
    <mergeCell ref="A41:K41"/>
    <mergeCell ref="A37:K37"/>
    <mergeCell ref="B4:B6"/>
    <mergeCell ref="A39:K39"/>
    <mergeCell ref="A81:K81"/>
    <mergeCell ref="A75:K75"/>
    <mergeCell ref="A72:K72"/>
    <mergeCell ref="A68:K68"/>
    <mergeCell ref="A57:K57"/>
    <mergeCell ref="A55:K55"/>
    <mergeCell ref="B1:N1"/>
    <mergeCell ref="J5:J6"/>
    <mergeCell ref="I5:I6"/>
    <mergeCell ref="E4:E6"/>
    <mergeCell ref="B2:N2"/>
    <mergeCell ref="L5:M5"/>
    <mergeCell ref="K5:K6"/>
    <mergeCell ref="F4:H4"/>
    <mergeCell ref="F5:F6"/>
    <mergeCell ref="L4:N4"/>
    <mergeCell ref="B91:F91"/>
    <mergeCell ref="B92:F92"/>
    <mergeCell ref="A79:K79"/>
    <mergeCell ref="A14:K14"/>
    <mergeCell ref="I4:K4"/>
    <mergeCell ref="A23:K23"/>
    <mergeCell ref="C4:C6"/>
    <mergeCell ref="D4:D6"/>
    <mergeCell ref="A17:K17"/>
    <mergeCell ref="A21:K21"/>
    <mergeCell ref="O4:Q4"/>
    <mergeCell ref="O5:O6"/>
    <mergeCell ref="P5:P6"/>
    <mergeCell ref="Q5:Q6"/>
    <mergeCell ref="B94:C94"/>
    <mergeCell ref="B95:C95"/>
    <mergeCell ref="A65:K65"/>
    <mergeCell ref="A49:K49"/>
    <mergeCell ref="A51:K51"/>
    <mergeCell ref="B90:F90"/>
  </mergeCells>
  <printOptions gridLines="1"/>
  <pageMargins left="0.3937007874015748" right="0.1968503937007874" top="0.5905511811023623" bottom="0.1968503937007874" header="0.15748031496062992" footer="0.15748031496062992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Staroverova</dc:creator>
  <cp:keywords/>
  <dc:description/>
  <cp:lastModifiedBy>Финансист</cp:lastModifiedBy>
  <cp:lastPrinted>2017-11-13T05:43:50Z</cp:lastPrinted>
  <dcterms:created xsi:type="dcterms:W3CDTF">2014-02-17T14:33:32Z</dcterms:created>
  <dcterms:modified xsi:type="dcterms:W3CDTF">2017-11-13T05:44:33Z</dcterms:modified>
  <cp:category/>
  <cp:version/>
  <cp:contentType/>
  <cp:contentStatus/>
</cp:coreProperties>
</file>